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M100" i="1" l="1"/>
  <c r="K100" i="1"/>
  <c r="J100" i="1"/>
  <c r="I100" i="1"/>
  <c r="H100" i="1"/>
  <c r="G100" i="1"/>
  <c r="F100" i="1"/>
  <c r="E100" i="1"/>
  <c r="D100" i="1"/>
  <c r="F58" i="1"/>
  <c r="G58" i="1"/>
  <c r="M110" i="1" l="1"/>
  <c r="M111" i="1" s="1"/>
  <c r="L110" i="1"/>
  <c r="L111" i="1" s="1"/>
  <c r="K110" i="1"/>
  <c r="K111" i="1" s="1"/>
  <c r="J110" i="1"/>
  <c r="J111" i="1" s="1"/>
  <c r="I110" i="1"/>
  <c r="I111" i="1" s="1"/>
  <c r="H110" i="1"/>
  <c r="H111" i="1" s="1"/>
  <c r="G110" i="1"/>
  <c r="G111" i="1" s="1"/>
  <c r="F110" i="1"/>
  <c r="F111" i="1" s="1"/>
  <c r="E110" i="1"/>
  <c r="E111" i="1" s="1"/>
  <c r="D110" i="1"/>
  <c r="D111" i="1" s="1"/>
  <c r="L100" i="1"/>
  <c r="M89" i="1"/>
  <c r="L89" i="1"/>
  <c r="K89" i="1"/>
  <c r="J89" i="1"/>
  <c r="I89" i="1"/>
  <c r="H89" i="1"/>
  <c r="G89" i="1"/>
  <c r="F89" i="1"/>
  <c r="E89" i="1"/>
  <c r="D89" i="1"/>
  <c r="M79" i="1"/>
  <c r="L79" i="1"/>
  <c r="K79" i="1"/>
  <c r="J79" i="1"/>
  <c r="I79" i="1"/>
  <c r="H79" i="1"/>
  <c r="G79" i="1"/>
  <c r="F79" i="1"/>
  <c r="E79" i="1"/>
  <c r="D79" i="1"/>
  <c r="M68" i="1"/>
  <c r="L68" i="1"/>
  <c r="K68" i="1"/>
  <c r="J68" i="1"/>
  <c r="I68" i="1"/>
  <c r="H68" i="1"/>
  <c r="G68" i="1"/>
  <c r="F68" i="1"/>
  <c r="E68" i="1"/>
  <c r="D68" i="1"/>
  <c r="M58" i="1"/>
  <c r="L58" i="1"/>
  <c r="K58" i="1"/>
  <c r="J58" i="1"/>
  <c r="I58" i="1"/>
  <c r="H58" i="1"/>
  <c r="E58" i="1"/>
  <c r="D58" i="1"/>
  <c r="M48" i="1"/>
  <c r="L48" i="1"/>
  <c r="K48" i="1"/>
  <c r="J48" i="1"/>
  <c r="I48" i="1"/>
  <c r="H48" i="1"/>
  <c r="G48" i="1"/>
  <c r="F48" i="1"/>
  <c r="E48" i="1"/>
  <c r="D48" i="1"/>
  <c r="M38" i="1"/>
  <c r="L38" i="1"/>
  <c r="K38" i="1"/>
  <c r="J38" i="1"/>
  <c r="I38" i="1"/>
  <c r="H38" i="1"/>
  <c r="G38" i="1"/>
  <c r="F38" i="1"/>
  <c r="E38" i="1"/>
  <c r="D38" i="1"/>
  <c r="M28" i="1"/>
  <c r="L28" i="1"/>
  <c r="K28" i="1"/>
  <c r="J28" i="1"/>
  <c r="I28" i="1"/>
  <c r="H28" i="1"/>
  <c r="G28" i="1"/>
  <c r="F28" i="1"/>
  <c r="E28" i="1"/>
  <c r="D28" i="1"/>
  <c r="M17" i="1"/>
  <c r="L17" i="1"/>
  <c r="K17" i="1"/>
  <c r="J17" i="1"/>
  <c r="I17" i="1"/>
  <c r="H17" i="1"/>
  <c r="G17" i="1"/>
  <c r="F17" i="1"/>
  <c r="E17" i="1"/>
  <c r="D17" i="1"/>
  <c r="E112" i="1" l="1"/>
  <c r="E114" i="1" s="1"/>
  <c r="G112" i="1"/>
  <c r="G114" i="1" s="1"/>
  <c r="I112" i="1"/>
  <c r="K112" i="1"/>
  <c r="M112" i="1"/>
  <c r="D112" i="1"/>
  <c r="D114" i="1" s="1"/>
  <c r="F112" i="1"/>
  <c r="F114" i="1" s="1"/>
  <c r="H112" i="1"/>
  <c r="J112" i="1"/>
  <c r="L112" i="1"/>
</calcChain>
</file>

<file path=xl/sharedStrings.xml><?xml version="1.0" encoding="utf-8"?>
<sst xmlns="http://schemas.openxmlformats.org/spreadsheetml/2006/main" count="312" uniqueCount="90">
  <si>
    <t>Утверждаю:</t>
  </si>
  <si>
    <t>_____________________________</t>
  </si>
  <si>
    <t>№ рец</t>
  </si>
  <si>
    <t>Прием пищи</t>
  </si>
  <si>
    <t>Масса</t>
  </si>
  <si>
    <t>Пищевые веществва</t>
  </si>
  <si>
    <t>Энергетичес</t>
  </si>
  <si>
    <t xml:space="preserve">                                             Витамины ,мг </t>
  </si>
  <si>
    <t>Минеральные вещества</t>
  </si>
  <si>
    <t>наименование блюда</t>
  </si>
  <si>
    <t>порции</t>
  </si>
  <si>
    <t>Б</t>
  </si>
  <si>
    <t>Ж</t>
  </si>
  <si>
    <t>У</t>
  </si>
  <si>
    <t>кая ценность</t>
  </si>
  <si>
    <t>В1</t>
  </si>
  <si>
    <t>В2</t>
  </si>
  <si>
    <t>С</t>
  </si>
  <si>
    <t>Ca</t>
  </si>
  <si>
    <t>Mg</t>
  </si>
  <si>
    <t>Fe</t>
  </si>
  <si>
    <t>1-й день</t>
  </si>
  <si>
    <t>Завтрак</t>
  </si>
  <si>
    <t>ТК № 211</t>
  </si>
  <si>
    <t xml:space="preserve">Макаронные изделия </t>
  </si>
  <si>
    <t>220/8</t>
  </si>
  <si>
    <t>отварные</t>
  </si>
  <si>
    <t>ТК №283</t>
  </si>
  <si>
    <t>Чай с молоком</t>
  </si>
  <si>
    <t>Хлеб пшеничный обогащенный</t>
  </si>
  <si>
    <t>Итого за завтрак</t>
  </si>
  <si>
    <t>2 - й день</t>
  </si>
  <si>
    <t xml:space="preserve">ТК №42 </t>
  </si>
  <si>
    <t>Винегрет овощной</t>
  </si>
  <si>
    <t>№175</t>
  </si>
  <si>
    <t>Каша пшенная рассыпчатая</t>
  </si>
  <si>
    <t>250/7</t>
  </si>
  <si>
    <t>с  маслом</t>
  </si>
  <si>
    <t>ТК №282</t>
  </si>
  <si>
    <t>Чай с сахаром</t>
  </si>
  <si>
    <t xml:space="preserve">          Итого за завтрак</t>
  </si>
  <si>
    <t>3-день</t>
  </si>
  <si>
    <t>ТК № 138</t>
  </si>
  <si>
    <t>Пюре картофельное</t>
  </si>
  <si>
    <t>ТК № 288</t>
  </si>
  <si>
    <t>Какао с молоком</t>
  </si>
  <si>
    <t xml:space="preserve">        4-й день</t>
  </si>
  <si>
    <t xml:space="preserve">ТК № 195 </t>
  </si>
  <si>
    <t xml:space="preserve">Каша "Дружба" с маслом </t>
  </si>
  <si>
    <t>180/5</t>
  </si>
  <si>
    <t xml:space="preserve"> 5- й день</t>
  </si>
  <si>
    <t>150/50</t>
  </si>
  <si>
    <t xml:space="preserve"> 6-й день:</t>
  </si>
  <si>
    <t>Макаронные изделия отварные</t>
  </si>
  <si>
    <t>7-й день</t>
  </si>
  <si>
    <t>ТК №192</t>
  </si>
  <si>
    <t xml:space="preserve">Каша рисовая   </t>
  </si>
  <si>
    <t>молочная жидкая</t>
  </si>
  <si>
    <t>8-й день:</t>
  </si>
  <si>
    <t>9-й день:</t>
  </si>
  <si>
    <t>№ 54</t>
  </si>
  <si>
    <t xml:space="preserve">Рассольник ленинградский </t>
  </si>
  <si>
    <t>250/10</t>
  </si>
  <si>
    <t>на мясном бульоне со сметаной</t>
  </si>
  <si>
    <t>10 -й день:</t>
  </si>
  <si>
    <t>ТК № 25</t>
  </si>
  <si>
    <t>Салат из свеклы отварной</t>
  </si>
  <si>
    <t>ТК № 184</t>
  </si>
  <si>
    <t>Каша "Артек" молочная вязкая</t>
  </si>
  <si>
    <t xml:space="preserve">       Итого за день</t>
  </si>
  <si>
    <t>Итого за период</t>
  </si>
  <si>
    <t>Среднее значение  за период</t>
  </si>
  <si>
    <t>Содержание белков, жиров, углеводов в</t>
  </si>
  <si>
    <t xml:space="preserve"> меню за период в % от калорийности</t>
  </si>
  <si>
    <t xml:space="preserve"> </t>
  </si>
  <si>
    <t>ТК № 40</t>
  </si>
  <si>
    <t>Салат Степной</t>
  </si>
  <si>
    <t>ТК №34</t>
  </si>
  <si>
    <t>Салат Здоровье</t>
  </si>
  <si>
    <t>ТК №126</t>
  </si>
  <si>
    <t>Куры отварные</t>
  </si>
  <si>
    <t>Котлеты рыбные</t>
  </si>
  <si>
    <t>ТК № 172</t>
  </si>
  <si>
    <t xml:space="preserve">Каша гречневая рассыпчатая </t>
  </si>
  <si>
    <t>Огурцы свежие</t>
  </si>
  <si>
    <t>Коржик  молочный</t>
  </si>
  <si>
    <t>ТК № 15</t>
  </si>
  <si>
    <t>Салат из свенжих помидоров и огурцов</t>
  </si>
  <si>
    <t>Примерное двухнедельное меню рационов горячего питания для учащихся общеобразовательных учреждений МР Балтачевский район за родительскую плату  на сезон (весна-лето) 2020-2021 учебного года (от 11 лет и старше) по сборнику технологических карт, рецептур блюд кулинарных изделий для школьного питания, 2014 год, Уфа</t>
  </si>
  <si>
    <t>"__" ______________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</si>
</sst>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 Cyr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34">
    <xf numFmtId="0" fontId="0" fillId="0" borderId="0" xfId="0"/>
    <xf numFmtId="0" fontId="3" fillId="0" borderId="0" xfId="1" applyFont="1"/>
    <xf numFmtId="0" fontId="2" fillId="0" borderId="0" xfId="1"/>
    <xf numFmtId="0" fontId="3" fillId="0" borderId="0" xfId="1" applyFont="1" applyAlignment="1">
      <alignment horizontal="left"/>
    </xf>
    <xf numFmtId="0" fontId="4" fillId="0" borderId="0" xfId="1" applyFo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6" fillId="0" borderId="5" xfId="0" applyFont="1" applyBorder="1" applyAlignment="1">
      <alignment horizontal="center"/>
    </xf>
    <xf numFmtId="0" fontId="0" fillId="0" borderId="11" xfId="0" applyBorder="1"/>
    <xf numFmtId="0" fontId="7" fillId="0" borderId="0" xfId="0" applyFont="1" applyFill="1" applyBorder="1" applyAlignment="1">
      <alignment horizontal="center" vertical="center"/>
    </xf>
    <xf numFmtId="0" fontId="0" fillId="0" borderId="12" xfId="0" applyBorder="1"/>
    <xf numFmtId="0" fontId="8" fillId="0" borderId="0" xfId="0" applyFont="1" applyBorder="1" applyAlignment="1">
      <alignment horizontal="center" vertical="top"/>
    </xf>
    <xf numFmtId="0" fontId="6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5" xfId="0" applyBorder="1"/>
    <xf numFmtId="0" fontId="1" fillId="0" borderId="6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9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9" xfId="0" applyBorder="1"/>
    <xf numFmtId="0" fontId="1" fillId="0" borderId="1" xfId="0" applyFont="1" applyBorder="1" applyAlignment="1">
      <alignment horizontal="center"/>
    </xf>
    <xf numFmtId="0" fontId="0" fillId="0" borderId="13" xfId="0" applyBorder="1"/>
    <xf numFmtId="0" fontId="11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top"/>
    </xf>
    <xf numFmtId="0" fontId="12" fillId="0" borderId="8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0" fillId="0" borderId="10" xfId="0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5" xfId="0" applyBorder="1"/>
    <xf numFmtId="0" fontId="11" fillId="0" borderId="14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6" fillId="0" borderId="9" xfId="0" applyFont="1" applyBorder="1"/>
    <xf numFmtId="0" fontId="6" fillId="0" borderId="7" xfId="0" applyFont="1" applyBorder="1"/>
    <xf numFmtId="0" fontId="6" fillId="0" borderId="6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5" xfId="0" applyFont="1" applyBorder="1"/>
    <xf numFmtId="0" fontId="0" fillId="0" borderId="1" xfId="0" applyBorder="1"/>
    <xf numFmtId="0" fontId="6" fillId="0" borderId="1" xfId="0" applyFont="1" applyBorder="1"/>
    <xf numFmtId="0" fontId="6" fillId="0" borderId="14" xfId="0" applyFont="1" applyFill="1" applyBorder="1"/>
    <xf numFmtId="0" fontId="16" fillId="0" borderId="11" xfId="0" applyFont="1" applyBorder="1"/>
    <xf numFmtId="0" fontId="16" fillId="0" borderId="0" xfId="0" applyFont="1"/>
    <xf numFmtId="0" fontId="16" fillId="0" borderId="14" xfId="0" applyFont="1" applyBorder="1"/>
    <xf numFmtId="0" fontId="16" fillId="0" borderId="12" xfId="0" applyFont="1" applyBorder="1"/>
    <xf numFmtId="0" fontId="16" fillId="0" borderId="3" xfId="0" applyFont="1" applyBorder="1"/>
    <xf numFmtId="0" fontId="0" fillId="0" borderId="3" xfId="0" applyBorder="1"/>
    <xf numFmtId="0" fontId="0" fillId="0" borderId="2" xfId="0" applyBorder="1"/>
    <xf numFmtId="0" fontId="16" fillId="0" borderId="9" xfId="0" applyFont="1" applyBorder="1"/>
    <xf numFmtId="0" fontId="16" fillId="0" borderId="1" xfId="0" applyFont="1" applyBorder="1"/>
    <xf numFmtId="0" fontId="16" fillId="0" borderId="13" xfId="0" applyFont="1" applyBorder="1"/>
    <xf numFmtId="0" fontId="16" fillId="0" borderId="10" xfId="0" applyFont="1" applyBorder="1"/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6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0" fillId="0" borderId="15" xfId="0" applyBorder="1" applyAlignment="1">
      <alignment wrapText="1"/>
    </xf>
    <xf numFmtId="0" fontId="4" fillId="0" borderId="0" xfId="1" applyFont="1" applyAlignment="1">
      <alignment horizontal="left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/>
    <xf numFmtId="0" fontId="6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5"/>
  <sheetViews>
    <sheetView tabSelected="1" workbookViewId="0">
      <selection activeCell="T27" sqref="T27"/>
    </sheetView>
  </sheetViews>
  <sheetFormatPr defaultRowHeight="15" x14ac:dyDescent="0.25"/>
  <cols>
    <col min="1" max="1" width="5.5703125" customWidth="1"/>
    <col min="2" max="2" width="21" customWidth="1"/>
    <col min="3" max="3" width="7.5703125" customWidth="1"/>
    <col min="4" max="4" width="5.85546875" customWidth="1"/>
    <col min="5" max="5" width="5.5703125" customWidth="1"/>
    <col min="6" max="6" width="6.85546875" customWidth="1"/>
    <col min="7" max="7" width="7.140625" customWidth="1"/>
    <col min="8" max="8" width="6.5703125" customWidth="1"/>
    <col min="9" max="9" width="7.7109375" customWidth="1"/>
    <col min="10" max="10" width="6.140625" customWidth="1"/>
  </cols>
  <sheetData>
    <row r="1" spans="1:20" ht="15.75" x14ac:dyDescent="0.25">
      <c r="A1" s="1"/>
      <c r="B1" s="2"/>
      <c r="C1" s="2"/>
      <c r="D1" s="2"/>
      <c r="E1" s="3"/>
      <c r="F1" s="3"/>
      <c r="G1" s="3"/>
      <c r="H1" s="3"/>
      <c r="J1" s="3" t="s">
        <v>0</v>
      </c>
      <c r="K1" s="3"/>
      <c r="L1" s="3"/>
      <c r="M1" s="3"/>
    </row>
    <row r="2" spans="1:20" ht="15.75" x14ac:dyDescent="0.25">
      <c r="A2" s="4"/>
      <c r="B2" s="2"/>
      <c r="C2" s="2"/>
      <c r="D2" s="2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1:20" ht="15.75" x14ac:dyDescent="0.25">
      <c r="A3" s="4"/>
      <c r="B3" s="2"/>
      <c r="C3" s="2"/>
      <c r="D3" s="2"/>
      <c r="E3" s="126"/>
      <c r="F3" s="126"/>
      <c r="G3" s="126"/>
      <c r="H3" s="126"/>
      <c r="I3" s="126"/>
      <c r="J3" s="126" t="s">
        <v>1</v>
      </c>
      <c r="K3" s="126"/>
      <c r="L3" s="126"/>
      <c r="M3" s="126"/>
      <c r="N3" s="126"/>
    </row>
    <row r="4" spans="1:20" ht="15.75" x14ac:dyDescent="0.25">
      <c r="A4" s="4"/>
      <c r="B4" s="2"/>
      <c r="C4" s="2"/>
      <c r="D4" s="2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1:20" ht="15.75" x14ac:dyDescent="0.25">
      <c r="A5" s="4"/>
      <c r="B5" s="2"/>
      <c r="C5" s="2"/>
      <c r="D5" s="2"/>
      <c r="E5" s="126"/>
      <c r="F5" s="126"/>
      <c r="G5" s="126"/>
      <c r="H5" s="126"/>
      <c r="I5" s="126"/>
      <c r="J5" s="126" t="s">
        <v>89</v>
      </c>
      <c r="K5" s="126"/>
      <c r="L5" s="126"/>
      <c r="M5" s="126"/>
      <c r="N5" s="126"/>
    </row>
    <row r="6" spans="1:20" ht="59.25" customHeight="1" x14ac:dyDescent="0.25">
      <c r="A6" s="127" t="s">
        <v>88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</row>
    <row r="7" spans="1:20" x14ac:dyDescent="0.25">
      <c r="A7" s="5" t="s">
        <v>2</v>
      </c>
      <c r="B7" s="6" t="s">
        <v>3</v>
      </c>
      <c r="C7" s="7" t="s">
        <v>4</v>
      </c>
      <c r="D7" s="8"/>
      <c r="E7" s="9" t="s">
        <v>5</v>
      </c>
      <c r="F7" s="10"/>
      <c r="G7" s="7" t="s">
        <v>6</v>
      </c>
      <c r="H7" s="5" t="s">
        <v>7</v>
      </c>
      <c r="I7" s="9"/>
      <c r="J7" s="11"/>
      <c r="K7" s="12"/>
      <c r="L7" s="8" t="s">
        <v>8</v>
      </c>
      <c r="M7" s="13"/>
    </row>
    <row r="8" spans="1:20" x14ac:dyDescent="0.25">
      <c r="A8" s="14"/>
      <c r="B8" s="15" t="s">
        <v>9</v>
      </c>
      <c r="C8" s="16" t="s">
        <v>10</v>
      </c>
      <c r="D8" s="15" t="s">
        <v>11</v>
      </c>
      <c r="E8" s="16" t="s">
        <v>12</v>
      </c>
      <c r="F8" s="15" t="s">
        <v>13</v>
      </c>
      <c r="G8" s="15" t="s">
        <v>14</v>
      </c>
      <c r="H8" s="12" t="s">
        <v>15</v>
      </c>
      <c r="I8" s="17" t="s">
        <v>16</v>
      </c>
      <c r="J8" s="6" t="s">
        <v>17</v>
      </c>
      <c r="K8" s="16" t="s">
        <v>18</v>
      </c>
      <c r="L8" s="18" t="s">
        <v>19</v>
      </c>
      <c r="M8" s="19" t="s">
        <v>20</v>
      </c>
    </row>
    <row r="9" spans="1:20" x14ac:dyDescent="0.25">
      <c r="A9" s="8">
        <v>1</v>
      </c>
      <c r="B9" s="12">
        <v>2</v>
      </c>
      <c r="C9" s="9">
        <v>3</v>
      </c>
      <c r="D9" s="12">
        <v>4</v>
      </c>
      <c r="E9" s="9">
        <v>5</v>
      </c>
      <c r="F9" s="12">
        <v>6</v>
      </c>
      <c r="G9" s="9">
        <v>7</v>
      </c>
      <c r="H9" s="12">
        <v>8</v>
      </c>
      <c r="I9" s="20">
        <v>9</v>
      </c>
      <c r="J9" s="12">
        <v>10</v>
      </c>
      <c r="K9" s="9">
        <v>11</v>
      </c>
      <c r="L9" s="9">
        <v>12</v>
      </c>
      <c r="M9" s="12">
        <v>13</v>
      </c>
    </row>
    <row r="10" spans="1:20" x14ac:dyDescent="0.25">
      <c r="A10" s="21"/>
      <c r="B10" s="22" t="s">
        <v>21</v>
      </c>
      <c r="M10" s="23"/>
      <c r="N10" s="24"/>
    </row>
    <row r="11" spans="1:20" x14ac:dyDescent="0.25">
      <c r="A11" s="25"/>
      <c r="B11" s="26" t="s">
        <v>22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27"/>
    </row>
    <row r="12" spans="1:20" ht="22.5" x14ac:dyDescent="0.25">
      <c r="A12" s="108" t="s">
        <v>23</v>
      </c>
      <c r="B12" s="31" t="s">
        <v>24</v>
      </c>
      <c r="C12" s="7" t="s">
        <v>25</v>
      </c>
      <c r="D12" s="6">
        <v>8.1</v>
      </c>
      <c r="E12" s="6">
        <v>7.2</v>
      </c>
      <c r="F12" s="31">
        <v>48.2</v>
      </c>
      <c r="G12" s="6">
        <v>295</v>
      </c>
      <c r="H12" s="6">
        <v>0.09</v>
      </c>
      <c r="I12" s="28">
        <v>0.03</v>
      </c>
      <c r="J12" s="6">
        <v>0</v>
      </c>
      <c r="K12" s="31">
        <v>14.03</v>
      </c>
      <c r="L12" s="6">
        <v>11.09</v>
      </c>
      <c r="M12" s="6">
        <v>1.1200000000000001</v>
      </c>
      <c r="S12" s="130"/>
      <c r="T12" s="129"/>
    </row>
    <row r="13" spans="1:20" x14ac:dyDescent="0.25">
      <c r="A13" s="109"/>
      <c r="B13" s="30" t="s">
        <v>26</v>
      </c>
      <c r="C13" s="29"/>
      <c r="D13" s="30"/>
      <c r="E13" s="29"/>
      <c r="F13" s="29"/>
      <c r="G13" s="29"/>
      <c r="H13" s="29"/>
      <c r="I13" s="29"/>
      <c r="J13" s="29"/>
      <c r="K13" s="29"/>
      <c r="L13" s="29"/>
      <c r="M13" s="29"/>
    </row>
    <row r="14" spans="1:20" ht="22.5" x14ac:dyDescent="0.25">
      <c r="A14" s="110" t="s">
        <v>27</v>
      </c>
      <c r="B14" s="10" t="s">
        <v>28</v>
      </c>
      <c r="C14" s="12">
        <v>200</v>
      </c>
      <c r="D14" s="10">
        <v>1.4</v>
      </c>
      <c r="E14" s="12">
        <v>1.4</v>
      </c>
      <c r="F14" s="12">
        <v>11.2</v>
      </c>
      <c r="G14" s="12">
        <v>61</v>
      </c>
      <c r="H14" s="12">
        <v>0.01</v>
      </c>
      <c r="I14" s="12">
        <v>2.06</v>
      </c>
      <c r="J14" s="12">
        <v>0.26</v>
      </c>
      <c r="K14" s="12">
        <v>53.06</v>
      </c>
      <c r="L14" s="12">
        <v>6.09</v>
      </c>
      <c r="M14" s="12">
        <v>7.0000000000000007E-2</v>
      </c>
      <c r="S14" s="130"/>
      <c r="T14" s="129"/>
    </row>
    <row r="15" spans="1:20" ht="23.25" x14ac:dyDescent="0.25">
      <c r="A15" s="111" t="s">
        <v>79</v>
      </c>
      <c r="B15" s="33" t="s">
        <v>80</v>
      </c>
      <c r="C15" s="34">
        <v>60</v>
      </c>
      <c r="D15" s="33">
        <v>25.8</v>
      </c>
      <c r="E15" s="33">
        <v>21.7</v>
      </c>
      <c r="F15" s="33">
        <v>0.2</v>
      </c>
      <c r="G15" s="33">
        <v>299</v>
      </c>
      <c r="H15" s="33">
        <v>0.06</v>
      </c>
      <c r="I15" s="35">
        <v>0.14000000000000001</v>
      </c>
      <c r="J15" s="33">
        <v>0.93</v>
      </c>
      <c r="K15" s="33">
        <v>20.78</v>
      </c>
      <c r="L15" s="33">
        <v>21.5</v>
      </c>
      <c r="M15" s="33">
        <v>2.0299999999999998</v>
      </c>
      <c r="S15" s="130"/>
      <c r="T15" s="131"/>
    </row>
    <row r="16" spans="1:20" x14ac:dyDescent="0.25">
      <c r="A16" s="108"/>
      <c r="B16" s="36" t="s">
        <v>29</v>
      </c>
      <c r="C16" s="37">
        <v>45</v>
      </c>
      <c r="D16" s="38">
        <v>3.42</v>
      </c>
      <c r="E16" s="38">
        <v>0.36</v>
      </c>
      <c r="F16" s="38">
        <v>22.14</v>
      </c>
      <c r="G16" s="38">
        <v>105.8</v>
      </c>
      <c r="H16" s="38">
        <v>0.05</v>
      </c>
      <c r="I16" s="17">
        <v>0.01</v>
      </c>
      <c r="J16" s="38">
        <v>0</v>
      </c>
      <c r="K16" s="39">
        <v>9</v>
      </c>
      <c r="L16" s="38">
        <v>6.3</v>
      </c>
      <c r="M16" s="38">
        <v>0.5</v>
      </c>
      <c r="S16" s="130"/>
      <c r="T16" s="129"/>
    </row>
    <row r="17" spans="1:20" x14ac:dyDescent="0.25">
      <c r="A17" s="112"/>
      <c r="B17" s="40" t="s">
        <v>30</v>
      </c>
      <c r="C17" s="9"/>
      <c r="D17" s="12">
        <f t="shared" ref="D17:M17" si="0">SUM(D11:D16)</f>
        <v>38.72</v>
      </c>
      <c r="E17" s="12">
        <f t="shared" si="0"/>
        <v>30.659999999999997</v>
      </c>
      <c r="F17" s="12">
        <f t="shared" si="0"/>
        <v>81.740000000000009</v>
      </c>
      <c r="G17" s="9">
        <f t="shared" si="0"/>
        <v>760.8</v>
      </c>
      <c r="H17" s="12">
        <f t="shared" si="0"/>
        <v>0.20999999999999996</v>
      </c>
      <c r="I17" s="11">
        <f t="shared" si="0"/>
        <v>2.2399999999999998</v>
      </c>
      <c r="J17" s="12">
        <f t="shared" si="0"/>
        <v>1.19</v>
      </c>
      <c r="K17" s="10">
        <f t="shared" si="0"/>
        <v>96.87</v>
      </c>
      <c r="L17" s="12">
        <f t="shared" si="0"/>
        <v>44.98</v>
      </c>
      <c r="M17" s="12">
        <f t="shared" si="0"/>
        <v>3.7199999999999998</v>
      </c>
      <c r="S17" s="130"/>
      <c r="T17" s="129"/>
    </row>
    <row r="18" spans="1:20" x14ac:dyDescent="0.25">
      <c r="A18" s="113"/>
      <c r="B18" s="42" t="s">
        <v>31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4"/>
    </row>
    <row r="19" spans="1:20" x14ac:dyDescent="0.25">
      <c r="A19" s="107" t="s">
        <v>2</v>
      </c>
      <c r="B19" s="6" t="s">
        <v>3</v>
      </c>
      <c r="C19" s="7" t="s">
        <v>4</v>
      </c>
      <c r="D19" s="8"/>
      <c r="E19" s="9" t="s">
        <v>5</v>
      </c>
      <c r="F19" s="10"/>
      <c r="G19" s="7" t="s">
        <v>6</v>
      </c>
      <c r="H19" s="5" t="s">
        <v>7</v>
      </c>
      <c r="I19" s="9"/>
      <c r="J19" s="11"/>
      <c r="K19" s="12"/>
      <c r="L19" s="8" t="s">
        <v>8</v>
      </c>
      <c r="M19" s="13"/>
    </row>
    <row r="20" spans="1:20" x14ac:dyDescent="0.25">
      <c r="A20" s="114"/>
      <c r="B20" s="15" t="s">
        <v>9</v>
      </c>
      <c r="C20" s="16" t="s">
        <v>10</v>
      </c>
      <c r="D20" s="15" t="s">
        <v>11</v>
      </c>
      <c r="E20" s="16" t="s">
        <v>12</v>
      </c>
      <c r="F20" s="15" t="s">
        <v>13</v>
      </c>
      <c r="G20" s="15" t="s">
        <v>14</v>
      </c>
      <c r="H20" s="12" t="s">
        <v>15</v>
      </c>
      <c r="I20" s="17" t="s">
        <v>16</v>
      </c>
      <c r="J20" s="6" t="s">
        <v>17</v>
      </c>
      <c r="K20" s="12" t="s">
        <v>18</v>
      </c>
      <c r="L20" s="18" t="s">
        <v>19</v>
      </c>
      <c r="M20" s="19" t="s">
        <v>20</v>
      </c>
    </row>
    <row r="21" spans="1:20" x14ac:dyDescent="0.25">
      <c r="A21" s="112">
        <v>1</v>
      </c>
      <c r="B21" s="12">
        <v>2</v>
      </c>
      <c r="C21" s="9">
        <v>3</v>
      </c>
      <c r="D21" s="12">
        <v>4</v>
      </c>
      <c r="E21" s="9">
        <v>5</v>
      </c>
      <c r="F21" s="12">
        <v>6</v>
      </c>
      <c r="G21" s="9">
        <v>7</v>
      </c>
      <c r="H21" s="12">
        <v>8</v>
      </c>
      <c r="I21" s="20">
        <v>9</v>
      </c>
      <c r="J21" s="12">
        <v>10</v>
      </c>
      <c r="K21" s="12">
        <v>11</v>
      </c>
      <c r="L21" s="9">
        <v>12</v>
      </c>
      <c r="M21" s="12">
        <v>13</v>
      </c>
    </row>
    <row r="22" spans="1:20" x14ac:dyDescent="0.25">
      <c r="A22" s="41"/>
      <c r="B22" s="45" t="s">
        <v>22</v>
      </c>
      <c r="C22" s="9"/>
      <c r="D22" s="9"/>
      <c r="E22" s="9"/>
      <c r="F22" s="9"/>
      <c r="G22" s="9"/>
      <c r="H22" s="9"/>
      <c r="I22" s="11"/>
      <c r="J22" s="9"/>
      <c r="K22" s="9"/>
      <c r="L22" s="9"/>
      <c r="M22" s="10"/>
    </row>
    <row r="23" spans="1:20" ht="22.5" x14ac:dyDescent="0.25">
      <c r="A23" s="112" t="s">
        <v>32</v>
      </c>
      <c r="B23" s="12" t="s">
        <v>33</v>
      </c>
      <c r="C23" s="8">
        <v>100</v>
      </c>
      <c r="D23" s="12">
        <v>1.3</v>
      </c>
      <c r="E23" s="12">
        <v>2.2999999999999998</v>
      </c>
      <c r="F23" s="12">
        <v>7.2</v>
      </c>
      <c r="G23" s="12">
        <v>54</v>
      </c>
      <c r="H23" s="46">
        <v>0.03</v>
      </c>
      <c r="I23" s="46">
        <v>0.03</v>
      </c>
      <c r="J23" s="46">
        <v>5.18</v>
      </c>
      <c r="K23" s="46">
        <v>23.23</v>
      </c>
      <c r="L23" s="46">
        <v>16.16</v>
      </c>
      <c r="M23" s="47">
        <v>0.67</v>
      </c>
      <c r="S23" s="132"/>
    </row>
    <row r="24" spans="1:20" x14ac:dyDescent="0.25">
      <c r="A24" s="107" t="s">
        <v>34</v>
      </c>
      <c r="B24" s="6" t="s">
        <v>35</v>
      </c>
      <c r="C24" s="7" t="s">
        <v>36</v>
      </c>
      <c r="D24" s="6">
        <v>10.8</v>
      </c>
      <c r="E24" s="6">
        <v>8.8000000000000007</v>
      </c>
      <c r="F24" s="6">
        <v>60.5</v>
      </c>
      <c r="G24" s="7">
        <v>370</v>
      </c>
      <c r="H24" s="6">
        <v>0.34</v>
      </c>
      <c r="I24" s="32">
        <v>0.04</v>
      </c>
      <c r="J24" s="6">
        <v>0</v>
      </c>
      <c r="K24" s="6">
        <v>25.95</v>
      </c>
      <c r="L24" s="7">
        <v>75.66</v>
      </c>
      <c r="M24" s="6">
        <v>2.5299999999999998</v>
      </c>
      <c r="S24" s="129"/>
    </row>
    <row r="25" spans="1:20" x14ac:dyDescent="0.25">
      <c r="A25" s="114"/>
      <c r="B25" s="15" t="s">
        <v>37</v>
      </c>
      <c r="C25" s="16"/>
      <c r="D25" s="15"/>
      <c r="E25" s="15"/>
      <c r="F25" s="15"/>
      <c r="G25" s="16"/>
      <c r="H25" s="15"/>
      <c r="I25" s="29"/>
      <c r="J25" s="15"/>
      <c r="K25" s="15"/>
      <c r="L25" s="16"/>
      <c r="M25" s="15"/>
    </row>
    <row r="26" spans="1:20" ht="22.5" x14ac:dyDescent="0.25">
      <c r="A26" s="112" t="s">
        <v>38</v>
      </c>
      <c r="B26" s="12" t="s">
        <v>39</v>
      </c>
      <c r="C26" s="9">
        <v>200</v>
      </c>
      <c r="D26" s="12">
        <v>0.1</v>
      </c>
      <c r="E26" s="12">
        <v>0</v>
      </c>
      <c r="F26" s="12">
        <v>9.1</v>
      </c>
      <c r="G26" s="12">
        <v>35</v>
      </c>
      <c r="H26" s="12">
        <v>0</v>
      </c>
      <c r="I26" s="46">
        <v>0</v>
      </c>
      <c r="J26" s="10">
        <v>0</v>
      </c>
      <c r="K26" s="12">
        <v>0.26</v>
      </c>
      <c r="L26" s="12">
        <v>0</v>
      </c>
      <c r="M26" s="12">
        <v>0.03</v>
      </c>
      <c r="S26" s="129"/>
    </row>
    <row r="27" spans="1:20" x14ac:dyDescent="0.25">
      <c r="A27" s="115"/>
      <c r="B27" s="48" t="s">
        <v>29</v>
      </c>
      <c r="C27" s="49">
        <v>50</v>
      </c>
      <c r="D27" s="50">
        <v>3.8</v>
      </c>
      <c r="E27" s="49">
        <v>0.4</v>
      </c>
      <c r="F27" s="50">
        <v>24.6</v>
      </c>
      <c r="G27" s="49">
        <v>117.55743</v>
      </c>
      <c r="H27" s="50">
        <v>0.06</v>
      </c>
      <c r="I27" s="49">
        <v>0.01</v>
      </c>
      <c r="J27" s="50">
        <v>0</v>
      </c>
      <c r="K27" s="49">
        <v>10</v>
      </c>
      <c r="L27" s="50">
        <v>7</v>
      </c>
      <c r="M27" s="48">
        <v>0.56999999999999995</v>
      </c>
      <c r="S27" s="133"/>
      <c r="T27" s="130"/>
    </row>
    <row r="28" spans="1:20" x14ac:dyDescent="0.25">
      <c r="A28" s="113"/>
      <c r="B28" s="45" t="s">
        <v>40</v>
      </c>
      <c r="C28" s="45"/>
      <c r="D28" s="12">
        <f t="shared" ref="D28:M28" si="1">SUM(D23:D27)</f>
        <v>16</v>
      </c>
      <c r="E28" s="12">
        <f t="shared" si="1"/>
        <v>11.500000000000002</v>
      </c>
      <c r="F28" s="12">
        <f t="shared" si="1"/>
        <v>101.4</v>
      </c>
      <c r="G28" s="9">
        <f t="shared" si="1"/>
        <v>576.55742999999995</v>
      </c>
      <c r="H28" s="12">
        <f t="shared" si="1"/>
        <v>0.43</v>
      </c>
      <c r="I28" s="11">
        <f t="shared" si="1"/>
        <v>0.08</v>
      </c>
      <c r="J28" s="12">
        <f t="shared" si="1"/>
        <v>5.18</v>
      </c>
      <c r="K28" s="10">
        <f t="shared" si="1"/>
        <v>59.44</v>
      </c>
      <c r="L28" s="12">
        <f t="shared" si="1"/>
        <v>98.82</v>
      </c>
      <c r="M28" s="12">
        <f t="shared" si="1"/>
        <v>3.7999999999999994</v>
      </c>
      <c r="S28" s="129"/>
    </row>
    <row r="29" spans="1:20" x14ac:dyDescent="0.25">
      <c r="A29" s="116"/>
      <c r="B29" s="52" t="s">
        <v>41</v>
      </c>
      <c r="M29" s="23"/>
    </row>
    <row r="30" spans="1:20" x14ac:dyDescent="0.25">
      <c r="A30" s="107" t="s">
        <v>2</v>
      </c>
      <c r="B30" s="6" t="s">
        <v>3</v>
      </c>
      <c r="C30" s="7" t="s">
        <v>4</v>
      </c>
      <c r="D30" s="8"/>
      <c r="E30" s="9" t="s">
        <v>5</v>
      </c>
      <c r="F30" s="10"/>
      <c r="G30" s="7" t="s">
        <v>6</v>
      </c>
      <c r="H30" s="5" t="s">
        <v>7</v>
      </c>
      <c r="I30" s="9"/>
      <c r="J30" s="11"/>
      <c r="K30" s="12"/>
      <c r="L30" s="8" t="s">
        <v>8</v>
      </c>
      <c r="M30" s="13"/>
    </row>
    <row r="31" spans="1:20" x14ac:dyDescent="0.25">
      <c r="A31" s="114"/>
      <c r="B31" s="15" t="s">
        <v>9</v>
      </c>
      <c r="C31" s="16" t="s">
        <v>10</v>
      </c>
      <c r="D31" s="15" t="s">
        <v>11</v>
      </c>
      <c r="E31" s="16" t="s">
        <v>12</v>
      </c>
      <c r="F31" s="15" t="s">
        <v>13</v>
      </c>
      <c r="G31" s="15" t="s">
        <v>14</v>
      </c>
      <c r="H31" s="12" t="s">
        <v>15</v>
      </c>
      <c r="I31" s="17" t="s">
        <v>16</v>
      </c>
      <c r="J31" s="6" t="s">
        <v>17</v>
      </c>
      <c r="K31" s="12" t="s">
        <v>18</v>
      </c>
      <c r="L31" s="18" t="s">
        <v>19</v>
      </c>
      <c r="M31" s="19" t="s">
        <v>20</v>
      </c>
    </row>
    <row r="32" spans="1:20" x14ac:dyDescent="0.25">
      <c r="A32" s="112">
        <v>1</v>
      </c>
      <c r="B32" s="12">
        <v>2</v>
      </c>
      <c r="C32" s="9">
        <v>3</v>
      </c>
      <c r="D32" s="12">
        <v>4</v>
      </c>
      <c r="E32" s="9">
        <v>5</v>
      </c>
      <c r="F32" s="12">
        <v>6</v>
      </c>
      <c r="G32" s="9">
        <v>7</v>
      </c>
      <c r="H32" s="12">
        <v>8</v>
      </c>
      <c r="I32" s="20">
        <v>9</v>
      </c>
      <c r="J32" s="12">
        <v>10</v>
      </c>
      <c r="K32" s="12">
        <v>11</v>
      </c>
      <c r="L32" s="9">
        <v>12</v>
      </c>
      <c r="M32" s="12">
        <v>13</v>
      </c>
    </row>
    <row r="33" spans="1:19" x14ac:dyDescent="0.25">
      <c r="A33" s="116"/>
      <c r="B33" s="45" t="s">
        <v>22</v>
      </c>
      <c r="C33" s="43"/>
      <c r="K33" s="43"/>
      <c r="M33" s="53"/>
    </row>
    <row r="34" spans="1:19" x14ac:dyDescent="0.25">
      <c r="A34" s="112"/>
      <c r="B34" s="57" t="s">
        <v>84</v>
      </c>
      <c r="C34" s="9">
        <v>40</v>
      </c>
      <c r="D34" s="12">
        <v>0</v>
      </c>
      <c r="E34" s="9">
        <v>0</v>
      </c>
      <c r="F34" s="12">
        <v>0</v>
      </c>
      <c r="G34" s="9">
        <v>4</v>
      </c>
      <c r="H34" s="12">
        <v>0.02</v>
      </c>
      <c r="I34" s="46">
        <v>0</v>
      </c>
      <c r="J34" s="12">
        <v>2.8</v>
      </c>
      <c r="K34" s="12">
        <v>6.8</v>
      </c>
      <c r="L34" s="9">
        <v>5.6</v>
      </c>
      <c r="M34" s="12">
        <v>0.2</v>
      </c>
      <c r="N34" s="101"/>
    </row>
    <row r="35" spans="1:19" ht="22.5" x14ac:dyDescent="0.25">
      <c r="A35" s="108" t="s">
        <v>42</v>
      </c>
      <c r="B35" s="54" t="s">
        <v>43</v>
      </c>
      <c r="C35" s="7">
        <v>180</v>
      </c>
      <c r="D35" s="6">
        <v>3.7</v>
      </c>
      <c r="E35" s="7">
        <v>5.9</v>
      </c>
      <c r="F35" s="6">
        <v>24</v>
      </c>
      <c r="G35" s="7">
        <v>166</v>
      </c>
      <c r="H35" s="6">
        <v>0.14000000000000001</v>
      </c>
      <c r="I35" s="32">
        <v>0.12</v>
      </c>
      <c r="J35" s="31">
        <v>12.45</v>
      </c>
      <c r="K35" s="6">
        <v>42.72</v>
      </c>
      <c r="L35" s="7">
        <v>34.08</v>
      </c>
      <c r="M35" s="6">
        <v>1.24</v>
      </c>
      <c r="N35" s="101"/>
    </row>
    <row r="36" spans="1:19" ht="22.5" x14ac:dyDescent="0.25">
      <c r="A36" s="112" t="s">
        <v>38</v>
      </c>
      <c r="B36" s="12" t="s">
        <v>39</v>
      </c>
      <c r="C36" s="9">
        <v>200</v>
      </c>
      <c r="D36" s="12">
        <v>0.1</v>
      </c>
      <c r="E36" s="12">
        <v>0</v>
      </c>
      <c r="F36" s="12">
        <v>9.1</v>
      </c>
      <c r="G36" s="12">
        <v>35</v>
      </c>
      <c r="H36" s="12">
        <v>0</v>
      </c>
      <c r="I36" s="46">
        <v>0</v>
      </c>
      <c r="J36" s="10">
        <v>0</v>
      </c>
      <c r="K36" s="12">
        <v>0.26</v>
      </c>
      <c r="L36" s="12">
        <v>0</v>
      </c>
      <c r="M36" s="12">
        <v>0.03</v>
      </c>
      <c r="S36" s="101"/>
    </row>
    <row r="37" spans="1:19" x14ac:dyDescent="0.25">
      <c r="A37" s="115"/>
      <c r="B37" s="48" t="s">
        <v>29</v>
      </c>
      <c r="C37" s="49">
        <v>50</v>
      </c>
      <c r="D37" s="50">
        <v>3.8</v>
      </c>
      <c r="E37" s="49">
        <v>0.4</v>
      </c>
      <c r="F37" s="50">
        <v>24.6</v>
      </c>
      <c r="G37" s="49">
        <v>117.55743</v>
      </c>
      <c r="H37" s="50">
        <v>0.06</v>
      </c>
      <c r="I37" s="49">
        <v>0.01</v>
      </c>
      <c r="J37" s="50">
        <v>0</v>
      </c>
      <c r="K37" s="49">
        <v>10</v>
      </c>
      <c r="L37" s="50">
        <v>7</v>
      </c>
      <c r="M37" s="48">
        <v>0.56999999999999995</v>
      </c>
      <c r="N37" s="100"/>
    </row>
    <row r="38" spans="1:19" x14ac:dyDescent="0.25">
      <c r="A38" s="113"/>
      <c r="B38" s="45" t="s">
        <v>40</v>
      </c>
      <c r="C38" s="45"/>
      <c r="D38" s="12">
        <f t="shared" ref="D38:M38" si="2">SUM(D34:D37)</f>
        <v>7.6</v>
      </c>
      <c r="E38" s="12">
        <f t="shared" si="2"/>
        <v>6.3000000000000007</v>
      </c>
      <c r="F38" s="12">
        <f t="shared" si="2"/>
        <v>57.7</v>
      </c>
      <c r="G38" s="9">
        <f t="shared" si="2"/>
        <v>322.55743000000001</v>
      </c>
      <c r="H38" s="12">
        <f t="shared" si="2"/>
        <v>0.22</v>
      </c>
      <c r="I38" s="11">
        <f t="shared" si="2"/>
        <v>0.13</v>
      </c>
      <c r="J38" s="12">
        <f t="shared" si="2"/>
        <v>15.25</v>
      </c>
      <c r="K38" s="10">
        <f t="shared" si="2"/>
        <v>59.779999999999994</v>
      </c>
      <c r="L38" s="12">
        <f t="shared" si="2"/>
        <v>46.68</v>
      </c>
      <c r="M38" s="12">
        <f t="shared" si="2"/>
        <v>2.04</v>
      </c>
      <c r="N38" s="101"/>
    </row>
    <row r="39" spans="1:19" x14ac:dyDescent="0.25">
      <c r="A39" s="113"/>
      <c r="B39" s="55" t="s">
        <v>46</v>
      </c>
      <c r="M39" s="23"/>
    </row>
    <row r="40" spans="1:19" x14ac:dyDescent="0.25">
      <c r="A40" s="108" t="s">
        <v>2</v>
      </c>
      <c r="B40" s="31" t="s">
        <v>3</v>
      </c>
      <c r="C40" s="7" t="s">
        <v>4</v>
      </c>
      <c r="D40" s="8"/>
      <c r="E40" s="9" t="s">
        <v>5</v>
      </c>
      <c r="F40" s="10"/>
      <c r="G40" s="7" t="s">
        <v>6</v>
      </c>
      <c r="H40" s="5" t="s">
        <v>7</v>
      </c>
      <c r="I40" s="9"/>
      <c r="J40" s="11"/>
      <c r="K40" s="12"/>
      <c r="L40" s="8" t="s">
        <v>8</v>
      </c>
      <c r="M40" s="13"/>
    </row>
    <row r="41" spans="1:19" x14ac:dyDescent="0.25">
      <c r="A41" s="117"/>
      <c r="B41" s="15" t="s">
        <v>9</v>
      </c>
      <c r="C41" s="16" t="s">
        <v>10</v>
      </c>
      <c r="D41" s="15" t="s">
        <v>11</v>
      </c>
      <c r="E41" s="16" t="s">
        <v>12</v>
      </c>
      <c r="F41" s="15" t="s">
        <v>13</v>
      </c>
      <c r="G41" s="15" t="s">
        <v>14</v>
      </c>
      <c r="H41" s="12" t="s">
        <v>15</v>
      </c>
      <c r="I41" s="17" t="s">
        <v>16</v>
      </c>
      <c r="J41" s="6" t="s">
        <v>17</v>
      </c>
      <c r="K41" s="12" t="s">
        <v>18</v>
      </c>
      <c r="L41" s="18" t="s">
        <v>19</v>
      </c>
      <c r="M41" s="56" t="s">
        <v>20</v>
      </c>
    </row>
    <row r="42" spans="1:19" x14ac:dyDescent="0.25">
      <c r="A42" s="112">
        <v>1</v>
      </c>
      <c r="B42" s="12">
        <v>2</v>
      </c>
      <c r="C42" s="9">
        <v>3</v>
      </c>
      <c r="D42" s="12">
        <v>4</v>
      </c>
      <c r="E42" s="9">
        <v>5</v>
      </c>
      <c r="F42" s="12">
        <v>6</v>
      </c>
      <c r="G42" s="9">
        <v>7</v>
      </c>
      <c r="H42" s="12">
        <v>8</v>
      </c>
      <c r="I42" s="20">
        <v>9</v>
      </c>
      <c r="J42" s="12">
        <v>10</v>
      </c>
      <c r="K42" s="12">
        <v>11</v>
      </c>
      <c r="L42" s="9">
        <v>12</v>
      </c>
      <c r="M42" s="12">
        <v>13</v>
      </c>
    </row>
    <row r="43" spans="1:19" x14ac:dyDescent="0.25">
      <c r="A43" s="113"/>
      <c r="B43" s="45" t="s">
        <v>22</v>
      </c>
      <c r="C43" s="9"/>
      <c r="D43" s="9"/>
      <c r="E43" s="9"/>
      <c r="F43" s="9"/>
      <c r="G43" s="9"/>
      <c r="H43" s="9"/>
      <c r="I43" s="11"/>
      <c r="J43" s="9"/>
      <c r="K43" s="9"/>
      <c r="L43" s="9"/>
      <c r="M43" s="10"/>
    </row>
    <row r="44" spans="1:19" ht="22.5" x14ac:dyDescent="0.25">
      <c r="A44" s="108" t="s">
        <v>77</v>
      </c>
      <c r="B44" s="57" t="s">
        <v>78</v>
      </c>
      <c r="C44" s="9">
        <v>80</v>
      </c>
      <c r="D44" s="12">
        <v>1.2</v>
      </c>
      <c r="E44" s="9">
        <v>4.0999999999999996</v>
      </c>
      <c r="F44" s="12">
        <v>5.8</v>
      </c>
      <c r="G44" s="9">
        <v>64</v>
      </c>
      <c r="H44" s="12">
        <v>0.04</v>
      </c>
      <c r="I44" s="11">
        <v>0.04</v>
      </c>
      <c r="J44" s="12">
        <v>5.39</v>
      </c>
      <c r="K44" s="9">
        <v>19.95</v>
      </c>
      <c r="L44" s="12">
        <v>18.95</v>
      </c>
      <c r="M44" s="12">
        <v>0.66</v>
      </c>
    </row>
    <row r="45" spans="1:19" ht="22.5" x14ac:dyDescent="0.25">
      <c r="A45" s="114" t="s">
        <v>47</v>
      </c>
      <c r="B45" s="15" t="s">
        <v>48</v>
      </c>
      <c r="C45" s="16" t="s">
        <v>49</v>
      </c>
      <c r="D45" s="15">
        <v>5.6</v>
      </c>
      <c r="E45" s="16">
        <v>7.6</v>
      </c>
      <c r="F45" s="15">
        <v>29.5</v>
      </c>
      <c r="G45" s="16">
        <v>209</v>
      </c>
      <c r="H45" s="15">
        <v>0.1</v>
      </c>
      <c r="I45" s="29">
        <v>0.14000000000000001</v>
      </c>
      <c r="J45" s="15">
        <v>0.47</v>
      </c>
      <c r="K45" s="15">
        <v>112.38</v>
      </c>
      <c r="L45" s="58">
        <v>32.72</v>
      </c>
      <c r="M45" s="15">
        <v>0.71</v>
      </c>
    </row>
    <row r="46" spans="1:19" ht="22.5" x14ac:dyDescent="0.25">
      <c r="A46" s="110" t="s">
        <v>38</v>
      </c>
      <c r="B46" s="39" t="s">
        <v>39</v>
      </c>
      <c r="C46" s="37">
        <v>200</v>
      </c>
      <c r="D46" s="15">
        <v>0.1</v>
      </c>
      <c r="E46" s="15">
        <v>0</v>
      </c>
      <c r="F46" s="12">
        <v>9.1</v>
      </c>
      <c r="G46" s="12">
        <v>35</v>
      </c>
      <c r="H46" s="10">
        <v>0</v>
      </c>
      <c r="I46" s="46">
        <v>0</v>
      </c>
      <c r="J46" s="39">
        <v>0</v>
      </c>
      <c r="K46" s="15">
        <v>0.26</v>
      </c>
      <c r="L46" s="14">
        <v>0</v>
      </c>
      <c r="M46" s="38">
        <v>0.03</v>
      </c>
    </row>
    <row r="47" spans="1:19" x14ac:dyDescent="0.25">
      <c r="A47" s="118"/>
      <c r="B47" s="36" t="s">
        <v>29</v>
      </c>
      <c r="C47" s="50">
        <v>50</v>
      </c>
      <c r="D47" s="60">
        <v>3.8</v>
      </c>
      <c r="E47" s="61">
        <v>0.4</v>
      </c>
      <c r="F47" s="60">
        <v>24.6</v>
      </c>
      <c r="G47" s="61">
        <v>117.55743</v>
      </c>
      <c r="H47" s="60">
        <v>0.06</v>
      </c>
      <c r="I47" s="61">
        <v>0.01</v>
      </c>
      <c r="J47" s="60">
        <v>0</v>
      </c>
      <c r="K47" s="61">
        <v>10</v>
      </c>
      <c r="L47" s="60">
        <v>7</v>
      </c>
      <c r="M47" s="36">
        <v>0.56999999999999995</v>
      </c>
    </row>
    <row r="48" spans="1:19" x14ac:dyDescent="0.25">
      <c r="A48" s="119"/>
      <c r="B48" s="45" t="s">
        <v>40</v>
      </c>
      <c r="C48" s="16"/>
      <c r="D48" s="12">
        <f t="shared" ref="D48:M48" si="3">SUM(D44:D47)</f>
        <v>10.7</v>
      </c>
      <c r="E48" s="12">
        <f t="shared" si="3"/>
        <v>12.1</v>
      </c>
      <c r="F48" s="12">
        <f t="shared" si="3"/>
        <v>69</v>
      </c>
      <c r="G48" s="9">
        <f t="shared" si="3"/>
        <v>425.55743000000001</v>
      </c>
      <c r="H48" s="12">
        <f t="shared" si="3"/>
        <v>0.2</v>
      </c>
      <c r="I48" s="11">
        <f t="shared" si="3"/>
        <v>0.19000000000000003</v>
      </c>
      <c r="J48" s="12">
        <f t="shared" si="3"/>
        <v>5.8599999999999994</v>
      </c>
      <c r="K48" s="10">
        <f t="shared" si="3"/>
        <v>142.58999999999997</v>
      </c>
      <c r="L48" s="12">
        <f t="shared" si="3"/>
        <v>58.67</v>
      </c>
      <c r="M48" s="12">
        <f t="shared" si="3"/>
        <v>1.9700000000000002</v>
      </c>
    </row>
    <row r="49" spans="1:13" x14ac:dyDescent="0.25">
      <c r="A49" s="116"/>
      <c r="B49" s="55" t="s">
        <v>50</v>
      </c>
      <c r="M49" s="23"/>
    </row>
    <row r="50" spans="1:13" x14ac:dyDescent="0.25">
      <c r="A50" s="107" t="s">
        <v>2</v>
      </c>
      <c r="B50" s="6" t="s">
        <v>3</v>
      </c>
      <c r="C50" s="7" t="s">
        <v>4</v>
      </c>
      <c r="D50" s="8"/>
      <c r="E50" s="9" t="s">
        <v>5</v>
      </c>
      <c r="F50" s="10"/>
      <c r="G50" s="7" t="s">
        <v>6</v>
      </c>
      <c r="H50" s="5" t="s">
        <v>7</v>
      </c>
      <c r="I50" s="9"/>
      <c r="J50" s="11"/>
      <c r="K50" s="12"/>
      <c r="L50" s="8" t="s">
        <v>8</v>
      </c>
      <c r="M50" s="13"/>
    </row>
    <row r="51" spans="1:13" x14ac:dyDescent="0.25">
      <c r="A51" s="117"/>
      <c r="B51" s="15" t="s">
        <v>9</v>
      </c>
      <c r="C51" s="16" t="s">
        <v>10</v>
      </c>
      <c r="D51" s="15" t="s">
        <v>11</v>
      </c>
      <c r="E51" s="16" t="s">
        <v>12</v>
      </c>
      <c r="F51" s="15" t="s">
        <v>13</v>
      </c>
      <c r="G51" s="15" t="s">
        <v>14</v>
      </c>
      <c r="H51" s="12" t="s">
        <v>15</v>
      </c>
      <c r="I51" s="17" t="s">
        <v>16</v>
      </c>
      <c r="J51" s="6" t="s">
        <v>17</v>
      </c>
      <c r="K51" s="12" t="s">
        <v>18</v>
      </c>
      <c r="L51" s="18" t="s">
        <v>19</v>
      </c>
      <c r="M51" s="19" t="s">
        <v>20</v>
      </c>
    </row>
    <row r="52" spans="1:13" x14ac:dyDescent="0.25">
      <c r="A52" s="110">
        <v>1</v>
      </c>
      <c r="B52" s="10">
        <v>2</v>
      </c>
      <c r="C52" s="9">
        <v>3</v>
      </c>
      <c r="D52" s="12">
        <v>4</v>
      </c>
      <c r="E52" s="9">
        <v>5</v>
      </c>
      <c r="F52" s="12">
        <v>6</v>
      </c>
      <c r="G52" s="9">
        <v>7</v>
      </c>
      <c r="H52" s="12">
        <v>8</v>
      </c>
      <c r="I52" s="20">
        <v>9</v>
      </c>
      <c r="J52" s="12">
        <v>10</v>
      </c>
      <c r="K52" s="12">
        <v>11</v>
      </c>
      <c r="L52" s="9">
        <v>12</v>
      </c>
      <c r="M52" s="12">
        <v>13</v>
      </c>
    </row>
    <row r="53" spans="1:13" x14ac:dyDescent="0.25">
      <c r="A53" s="113"/>
      <c r="B53" s="45" t="s">
        <v>22</v>
      </c>
      <c r="C53" s="9"/>
      <c r="D53" s="9"/>
      <c r="E53" s="9"/>
      <c r="F53" s="9"/>
      <c r="G53" s="9"/>
      <c r="H53" s="9"/>
      <c r="I53" s="11"/>
      <c r="J53" s="9"/>
      <c r="K53" s="9"/>
      <c r="L53" s="9"/>
      <c r="M53" s="10"/>
    </row>
    <row r="54" spans="1:13" ht="30" x14ac:dyDescent="0.25">
      <c r="A54" s="120" t="s">
        <v>75</v>
      </c>
      <c r="B54" s="10" t="s">
        <v>81</v>
      </c>
      <c r="C54" s="12">
        <v>60</v>
      </c>
      <c r="D54" s="12">
        <v>9</v>
      </c>
      <c r="E54" s="12">
        <v>4</v>
      </c>
      <c r="F54" s="12">
        <v>9</v>
      </c>
      <c r="G54" s="12">
        <v>108</v>
      </c>
      <c r="H54" s="12">
        <v>0.05</v>
      </c>
      <c r="I54" s="46"/>
      <c r="J54" s="12">
        <v>0.03</v>
      </c>
      <c r="K54" s="12">
        <v>26.6</v>
      </c>
      <c r="L54" s="12">
        <v>17.48</v>
      </c>
      <c r="M54" s="10">
        <v>0.46</v>
      </c>
    </row>
    <row r="55" spans="1:13" ht="45" x14ac:dyDescent="0.25">
      <c r="A55" s="120" t="s">
        <v>82</v>
      </c>
      <c r="B55" s="10" t="s">
        <v>83</v>
      </c>
      <c r="C55" s="12" t="s">
        <v>49</v>
      </c>
      <c r="D55" s="12">
        <v>10.4</v>
      </c>
      <c r="E55" s="12">
        <v>6.8</v>
      </c>
      <c r="F55" s="12">
        <v>45.4</v>
      </c>
      <c r="G55" s="12">
        <v>288</v>
      </c>
      <c r="H55" s="12">
        <v>0.31</v>
      </c>
      <c r="I55" s="46">
        <v>0.16</v>
      </c>
      <c r="J55" s="12">
        <v>0</v>
      </c>
      <c r="K55" s="12">
        <v>16.88</v>
      </c>
      <c r="L55" s="12">
        <v>159.54</v>
      </c>
      <c r="M55" s="10">
        <v>5.47</v>
      </c>
    </row>
    <row r="56" spans="1:13" ht="24" x14ac:dyDescent="0.25">
      <c r="A56" s="119" t="s">
        <v>27</v>
      </c>
      <c r="B56" s="12" t="s">
        <v>28</v>
      </c>
      <c r="C56" s="62" t="s">
        <v>51</v>
      </c>
      <c r="D56" s="63">
        <v>1.4</v>
      </c>
      <c r="E56" s="63">
        <v>1.4</v>
      </c>
      <c r="F56" s="63">
        <v>11.2</v>
      </c>
      <c r="G56" s="63">
        <v>61</v>
      </c>
      <c r="H56" s="63">
        <v>0.01</v>
      </c>
      <c r="I56" s="63">
        <v>2.06</v>
      </c>
      <c r="J56" s="104">
        <v>0.26</v>
      </c>
      <c r="K56" s="63">
        <v>53.06</v>
      </c>
      <c r="L56" s="63">
        <v>6.09</v>
      </c>
      <c r="M56" s="63">
        <v>7.0000000000000007E-2</v>
      </c>
    </row>
    <row r="57" spans="1:13" x14ac:dyDescent="0.25">
      <c r="A57" s="120"/>
      <c r="B57" s="36" t="s">
        <v>29</v>
      </c>
      <c r="C57" s="61">
        <v>50</v>
      </c>
      <c r="D57" s="60">
        <v>3.8</v>
      </c>
      <c r="E57" s="61">
        <v>0.4</v>
      </c>
      <c r="F57" s="60">
        <v>24.6</v>
      </c>
      <c r="G57" s="61">
        <v>117.55743</v>
      </c>
      <c r="H57" s="60">
        <v>0.06</v>
      </c>
      <c r="I57" s="61">
        <v>0.01</v>
      </c>
      <c r="J57" s="60">
        <v>0</v>
      </c>
      <c r="K57" s="61">
        <v>10</v>
      </c>
      <c r="L57" s="60">
        <v>7</v>
      </c>
      <c r="M57" s="36">
        <v>0.56999999999999995</v>
      </c>
    </row>
    <row r="58" spans="1:13" x14ac:dyDescent="0.25">
      <c r="A58" s="119"/>
      <c r="B58" s="45" t="s">
        <v>40</v>
      </c>
      <c r="C58" s="45"/>
      <c r="D58" s="12">
        <f t="shared" ref="D58:M58" si="4">SUM(D56:D57)</f>
        <v>5.1999999999999993</v>
      </c>
      <c r="E58" s="12">
        <f t="shared" si="4"/>
        <v>1.7999999999999998</v>
      </c>
      <c r="F58" s="12">
        <f>SUM(F54:F57)</f>
        <v>90.199999999999989</v>
      </c>
      <c r="G58" s="9">
        <f>SUM(G54:G57)</f>
        <v>574.55742999999995</v>
      </c>
      <c r="H58" s="12">
        <f t="shared" si="4"/>
        <v>6.9999999999999993E-2</v>
      </c>
      <c r="I58" s="11">
        <f t="shared" si="4"/>
        <v>2.0699999999999998</v>
      </c>
      <c r="J58" s="12">
        <f t="shared" si="4"/>
        <v>0.26</v>
      </c>
      <c r="K58" s="10">
        <f t="shared" si="4"/>
        <v>63.06</v>
      </c>
      <c r="L58" s="12">
        <f t="shared" si="4"/>
        <v>13.09</v>
      </c>
      <c r="M58" s="12">
        <f t="shared" si="4"/>
        <v>0.6399999999999999</v>
      </c>
    </row>
    <row r="59" spans="1:13" x14ac:dyDescent="0.25">
      <c r="A59" s="117"/>
      <c r="B59" s="42" t="s">
        <v>52</v>
      </c>
      <c r="M59" s="23"/>
    </row>
    <row r="60" spans="1:13" x14ac:dyDescent="0.25">
      <c r="A60" s="108" t="s">
        <v>2</v>
      </c>
      <c r="B60" s="31" t="s">
        <v>3</v>
      </c>
      <c r="C60" s="7" t="s">
        <v>4</v>
      </c>
      <c r="D60" s="8"/>
      <c r="E60" s="9" t="s">
        <v>5</v>
      </c>
      <c r="F60" s="10"/>
      <c r="G60" s="7" t="s">
        <v>6</v>
      </c>
      <c r="H60" s="5" t="s">
        <v>7</v>
      </c>
      <c r="I60" s="9"/>
      <c r="J60" s="11"/>
      <c r="K60" s="12"/>
      <c r="L60" s="8" t="s">
        <v>8</v>
      </c>
      <c r="M60" s="13"/>
    </row>
    <row r="61" spans="1:13" x14ac:dyDescent="0.25">
      <c r="A61" s="116"/>
      <c r="B61" s="15" t="s">
        <v>9</v>
      </c>
      <c r="C61" s="16" t="s">
        <v>10</v>
      </c>
      <c r="D61" s="15" t="s">
        <v>11</v>
      </c>
      <c r="E61" s="16" t="s">
        <v>12</v>
      </c>
      <c r="F61" s="15" t="s">
        <v>13</v>
      </c>
      <c r="G61" s="15" t="s">
        <v>14</v>
      </c>
      <c r="H61" s="12" t="s">
        <v>15</v>
      </c>
      <c r="I61" s="64" t="s">
        <v>16</v>
      </c>
      <c r="J61" s="12" t="s">
        <v>17</v>
      </c>
      <c r="K61" s="12" t="s">
        <v>18</v>
      </c>
      <c r="L61" s="18" t="s">
        <v>19</v>
      </c>
      <c r="M61" s="56" t="s">
        <v>20</v>
      </c>
    </row>
    <row r="62" spans="1:13" x14ac:dyDescent="0.25">
      <c r="A62" s="112">
        <v>1</v>
      </c>
      <c r="B62" s="12">
        <v>2</v>
      </c>
      <c r="C62" s="9">
        <v>3</v>
      </c>
      <c r="D62" s="12">
        <v>4</v>
      </c>
      <c r="E62" s="9">
        <v>5</v>
      </c>
      <c r="F62" s="12">
        <v>6</v>
      </c>
      <c r="G62" s="9">
        <v>7</v>
      </c>
      <c r="H62" s="12">
        <v>8</v>
      </c>
      <c r="I62" s="20">
        <v>9</v>
      </c>
      <c r="J62" s="12">
        <v>10</v>
      </c>
      <c r="K62" s="12">
        <v>11</v>
      </c>
      <c r="L62" s="9">
        <v>12</v>
      </c>
      <c r="M62" s="12">
        <v>13</v>
      </c>
    </row>
    <row r="63" spans="1:13" x14ac:dyDescent="0.25">
      <c r="A63" s="117"/>
      <c r="B63" s="65" t="s">
        <v>22</v>
      </c>
      <c r="C63" s="9"/>
      <c r="D63" s="9"/>
      <c r="E63" s="9"/>
      <c r="F63" s="9"/>
      <c r="G63" s="9"/>
      <c r="H63" s="9"/>
      <c r="I63" s="11"/>
      <c r="J63" s="9"/>
      <c r="K63" s="9"/>
      <c r="L63" s="9"/>
      <c r="M63" s="10"/>
    </row>
    <row r="64" spans="1:13" ht="22.5" x14ac:dyDescent="0.25">
      <c r="A64" s="5" t="s">
        <v>86</v>
      </c>
      <c r="B64" s="108" t="s">
        <v>87</v>
      </c>
      <c r="C64" s="5">
        <v>80</v>
      </c>
      <c r="D64" s="6">
        <v>0.6</v>
      </c>
      <c r="E64" s="6">
        <v>3.8</v>
      </c>
      <c r="F64" s="6">
        <v>2.9</v>
      </c>
      <c r="G64" s="6">
        <v>48</v>
      </c>
      <c r="H64" s="6">
        <v>0.02</v>
      </c>
      <c r="I64" s="28">
        <v>0.02</v>
      </c>
      <c r="J64" s="5">
        <v>4.5599999999999996</v>
      </c>
      <c r="K64" s="6">
        <v>12</v>
      </c>
      <c r="L64" s="7">
        <v>9.66</v>
      </c>
      <c r="M64" s="6">
        <v>0.45</v>
      </c>
    </row>
    <row r="65" spans="1:19" ht="22.5" x14ac:dyDescent="0.25">
      <c r="A65" s="112" t="s">
        <v>23</v>
      </c>
      <c r="B65" s="12" t="s">
        <v>53</v>
      </c>
      <c r="C65" s="9" t="s">
        <v>49</v>
      </c>
      <c r="D65" s="12">
        <v>6.6</v>
      </c>
      <c r="E65" s="12">
        <v>4.7</v>
      </c>
      <c r="F65" s="12">
        <v>39.4</v>
      </c>
      <c r="G65" s="12">
        <v>230</v>
      </c>
      <c r="H65" s="12">
        <v>7.0000000000000007E-2</v>
      </c>
      <c r="I65" s="11">
        <v>0.02</v>
      </c>
      <c r="J65" s="12">
        <v>0</v>
      </c>
      <c r="K65" s="10">
        <v>11.31</v>
      </c>
      <c r="L65" s="12">
        <v>9.07</v>
      </c>
      <c r="M65" s="12">
        <v>0.92</v>
      </c>
    </row>
    <row r="66" spans="1:19" ht="24" x14ac:dyDescent="0.25">
      <c r="A66" s="119" t="s">
        <v>27</v>
      </c>
      <c r="B66" s="12" t="s">
        <v>28</v>
      </c>
      <c r="C66" s="66" t="s">
        <v>51</v>
      </c>
      <c r="D66" s="63">
        <v>1.4</v>
      </c>
      <c r="E66" s="63">
        <v>1.4</v>
      </c>
      <c r="F66" s="63">
        <v>11.2</v>
      </c>
      <c r="G66" s="63">
        <v>61</v>
      </c>
      <c r="H66" s="63">
        <v>0.01</v>
      </c>
      <c r="I66" s="63">
        <v>2.06</v>
      </c>
      <c r="J66" s="63">
        <v>0.26</v>
      </c>
      <c r="K66" s="63">
        <v>53.06</v>
      </c>
      <c r="L66" s="63">
        <v>6.09</v>
      </c>
      <c r="M66" s="63">
        <v>7.0000000000000007E-2</v>
      </c>
    </row>
    <row r="67" spans="1:19" x14ac:dyDescent="0.25">
      <c r="A67" s="120"/>
      <c r="B67" s="36" t="s">
        <v>29</v>
      </c>
      <c r="C67" s="49">
        <v>50</v>
      </c>
      <c r="D67" s="50">
        <v>3.8</v>
      </c>
      <c r="E67" s="49">
        <v>0.4</v>
      </c>
      <c r="F67" s="50">
        <v>24.6</v>
      </c>
      <c r="G67" s="49">
        <v>117.55743</v>
      </c>
      <c r="H67" s="50">
        <v>0.06</v>
      </c>
      <c r="I67" s="49">
        <v>0.01</v>
      </c>
      <c r="J67" s="50">
        <v>0</v>
      </c>
      <c r="K67" s="49">
        <v>10</v>
      </c>
      <c r="L67" s="50">
        <v>7</v>
      </c>
      <c r="M67" s="48">
        <v>0.56999999999999995</v>
      </c>
    </row>
    <row r="68" spans="1:19" x14ac:dyDescent="0.25">
      <c r="A68" s="121"/>
      <c r="B68" s="45" t="s">
        <v>40</v>
      </c>
      <c r="C68" s="45"/>
      <c r="D68" s="12">
        <f t="shared" ref="D68:M68" si="5">SUM(D64:D67)</f>
        <v>12.399999999999999</v>
      </c>
      <c r="E68" s="12">
        <f t="shared" si="5"/>
        <v>10.3</v>
      </c>
      <c r="F68" s="12">
        <f t="shared" si="5"/>
        <v>78.099999999999994</v>
      </c>
      <c r="G68" s="9">
        <f t="shared" si="5"/>
        <v>456.55743000000001</v>
      </c>
      <c r="H68" s="12">
        <f t="shared" si="5"/>
        <v>0.16</v>
      </c>
      <c r="I68" s="11">
        <f t="shared" si="5"/>
        <v>2.11</v>
      </c>
      <c r="J68" s="12">
        <f t="shared" si="5"/>
        <v>4.8199999999999994</v>
      </c>
      <c r="K68" s="10">
        <f t="shared" si="5"/>
        <v>86.37</v>
      </c>
      <c r="L68" s="12">
        <f t="shared" si="5"/>
        <v>31.82</v>
      </c>
      <c r="M68" s="12">
        <f t="shared" si="5"/>
        <v>2.0100000000000002</v>
      </c>
    </row>
    <row r="69" spans="1:19" x14ac:dyDescent="0.25">
      <c r="A69" s="113"/>
      <c r="B69" s="42" t="s">
        <v>54</v>
      </c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67"/>
    </row>
    <row r="70" spans="1:19" x14ac:dyDescent="0.25">
      <c r="A70" s="108" t="s">
        <v>2</v>
      </c>
      <c r="B70" s="31" t="s">
        <v>3</v>
      </c>
      <c r="C70" s="7" t="s">
        <v>4</v>
      </c>
      <c r="D70" s="8"/>
      <c r="E70" s="9" t="s">
        <v>5</v>
      </c>
      <c r="F70" s="10"/>
      <c r="G70" s="7" t="s">
        <v>6</v>
      </c>
      <c r="H70" s="5" t="s">
        <v>7</v>
      </c>
      <c r="I70" s="9"/>
      <c r="J70" s="11"/>
      <c r="K70" s="12"/>
      <c r="L70" s="8" t="s">
        <v>8</v>
      </c>
      <c r="M70" s="13"/>
    </row>
    <row r="71" spans="1:19" x14ac:dyDescent="0.25">
      <c r="A71" s="122"/>
      <c r="B71" s="58" t="s">
        <v>9</v>
      </c>
      <c r="C71" s="16" t="s">
        <v>10</v>
      </c>
      <c r="D71" s="15" t="s">
        <v>11</v>
      </c>
      <c r="E71" s="16" t="s">
        <v>12</v>
      </c>
      <c r="F71" s="15" t="s">
        <v>13</v>
      </c>
      <c r="G71" s="15" t="s">
        <v>14</v>
      </c>
      <c r="H71" s="12" t="s">
        <v>15</v>
      </c>
      <c r="I71" s="17" t="s">
        <v>16</v>
      </c>
      <c r="J71" s="6" t="s">
        <v>17</v>
      </c>
      <c r="K71" s="12" t="s">
        <v>18</v>
      </c>
      <c r="L71" s="18" t="s">
        <v>19</v>
      </c>
      <c r="M71" s="56" t="s">
        <v>20</v>
      </c>
    </row>
    <row r="72" spans="1:19" x14ac:dyDescent="0.25">
      <c r="A72" s="112">
        <v>1</v>
      </c>
      <c r="B72" s="12">
        <v>2</v>
      </c>
      <c r="C72" s="9">
        <v>3</v>
      </c>
      <c r="D72" s="12">
        <v>4</v>
      </c>
      <c r="E72" s="9">
        <v>5</v>
      </c>
      <c r="F72" s="12">
        <v>6</v>
      </c>
      <c r="G72" s="9">
        <v>7</v>
      </c>
      <c r="H72" s="12">
        <v>8</v>
      </c>
      <c r="I72" s="20">
        <v>9</v>
      </c>
      <c r="J72" s="12">
        <v>10</v>
      </c>
      <c r="K72" s="12">
        <v>11</v>
      </c>
      <c r="L72" s="9">
        <v>12</v>
      </c>
      <c r="M72" s="12">
        <v>13</v>
      </c>
    </row>
    <row r="73" spans="1:19" x14ac:dyDescent="0.25">
      <c r="A73" s="113"/>
      <c r="B73" s="45" t="s">
        <v>22</v>
      </c>
      <c r="C73" s="9"/>
      <c r="D73" s="9"/>
      <c r="E73" s="9"/>
      <c r="F73" s="9"/>
      <c r="G73" s="9"/>
      <c r="H73" s="9"/>
      <c r="I73" s="11"/>
      <c r="J73" s="9"/>
      <c r="K73" s="9"/>
      <c r="L73" s="9"/>
      <c r="M73" s="10"/>
    </row>
    <row r="74" spans="1:19" ht="22.5" x14ac:dyDescent="0.25">
      <c r="A74" s="107" t="s">
        <v>75</v>
      </c>
      <c r="B74" s="12" t="s">
        <v>76</v>
      </c>
      <c r="C74" s="5">
        <v>80</v>
      </c>
      <c r="D74" s="6">
        <v>1.2</v>
      </c>
      <c r="E74" s="6">
        <v>2.8</v>
      </c>
      <c r="F74" s="6">
        <v>5.9</v>
      </c>
      <c r="G74" s="6">
        <v>53</v>
      </c>
      <c r="H74" s="6">
        <v>0.05</v>
      </c>
      <c r="I74" s="28">
        <v>0.03</v>
      </c>
      <c r="J74" s="5">
        <v>2.29</v>
      </c>
      <c r="K74" s="6">
        <v>14.31</v>
      </c>
      <c r="L74" s="7">
        <v>14.53</v>
      </c>
      <c r="M74" s="6">
        <v>0.45</v>
      </c>
      <c r="S74" s="101"/>
    </row>
    <row r="75" spans="1:19" ht="24" x14ac:dyDescent="0.25">
      <c r="A75" s="123" t="s">
        <v>55</v>
      </c>
      <c r="B75" s="68" t="s">
        <v>56</v>
      </c>
      <c r="C75" s="69" t="s">
        <v>49</v>
      </c>
      <c r="D75" s="70">
        <v>4.5</v>
      </c>
      <c r="E75" s="70">
        <v>7.2</v>
      </c>
      <c r="F75" s="70">
        <v>27.6</v>
      </c>
      <c r="G75" s="71">
        <v>194</v>
      </c>
      <c r="H75" s="70">
        <v>0.05</v>
      </c>
      <c r="I75" s="70">
        <v>0.14000000000000001</v>
      </c>
      <c r="J75" s="72">
        <v>0.48</v>
      </c>
      <c r="K75" s="70">
        <v>111.24</v>
      </c>
      <c r="L75" s="70">
        <v>25.29</v>
      </c>
      <c r="M75" s="72">
        <v>0.39</v>
      </c>
      <c r="S75" s="106"/>
    </row>
    <row r="76" spans="1:19" x14ac:dyDescent="0.25">
      <c r="A76" s="118"/>
      <c r="B76" s="29" t="s">
        <v>57</v>
      </c>
      <c r="C76" s="59"/>
      <c r="D76" s="59"/>
      <c r="E76" s="59"/>
      <c r="F76" s="59"/>
      <c r="G76" s="59"/>
      <c r="H76" s="59"/>
      <c r="I76" s="59"/>
      <c r="J76" s="59"/>
      <c r="K76" s="73"/>
      <c r="L76" s="59"/>
      <c r="M76" s="23"/>
    </row>
    <row r="77" spans="1:19" ht="22.5" x14ac:dyDescent="0.25">
      <c r="A77" s="110" t="s">
        <v>38</v>
      </c>
      <c r="B77" s="15" t="s">
        <v>39</v>
      </c>
      <c r="C77" s="37">
        <v>200</v>
      </c>
      <c r="D77" s="15">
        <v>0.1</v>
      </c>
      <c r="E77" s="15">
        <v>0</v>
      </c>
      <c r="F77" s="12">
        <v>9.1</v>
      </c>
      <c r="G77" s="12">
        <v>35</v>
      </c>
      <c r="H77" s="10">
        <v>0</v>
      </c>
      <c r="I77" s="46">
        <v>0</v>
      </c>
      <c r="J77" s="39">
        <v>0</v>
      </c>
      <c r="K77" s="15">
        <v>0.26</v>
      </c>
      <c r="L77" s="14">
        <v>0</v>
      </c>
      <c r="M77" s="38">
        <v>0.03</v>
      </c>
      <c r="S77" s="101"/>
    </row>
    <row r="78" spans="1:19" x14ac:dyDescent="0.25">
      <c r="A78" s="120"/>
      <c r="B78" s="36" t="s">
        <v>29</v>
      </c>
      <c r="C78" s="61">
        <v>50</v>
      </c>
      <c r="D78" s="60">
        <v>3.8</v>
      </c>
      <c r="E78" s="61">
        <v>0.4</v>
      </c>
      <c r="F78" s="60">
        <v>24.6</v>
      </c>
      <c r="G78" s="61">
        <v>117.55743</v>
      </c>
      <c r="H78" s="60">
        <v>0.06</v>
      </c>
      <c r="I78" s="61">
        <v>0.01</v>
      </c>
      <c r="J78" s="60">
        <v>0</v>
      </c>
      <c r="K78" s="61">
        <v>10</v>
      </c>
      <c r="L78" s="60">
        <v>7</v>
      </c>
      <c r="M78" s="36">
        <v>0.56999999999999995</v>
      </c>
      <c r="S78" s="103"/>
    </row>
    <row r="79" spans="1:19" x14ac:dyDescent="0.25">
      <c r="A79" s="119"/>
      <c r="B79" s="45" t="s">
        <v>40</v>
      </c>
      <c r="C79" s="45"/>
      <c r="D79" s="12">
        <f t="shared" ref="D79:I79" si="6">D74+D75+D77+D78</f>
        <v>9.6</v>
      </c>
      <c r="E79" s="12">
        <f t="shared" si="6"/>
        <v>10.4</v>
      </c>
      <c r="F79" s="12">
        <f t="shared" si="6"/>
        <v>67.2</v>
      </c>
      <c r="G79" s="9">
        <f t="shared" si="6"/>
        <v>399.55743000000001</v>
      </c>
      <c r="H79" s="12">
        <f t="shared" si="6"/>
        <v>0.16</v>
      </c>
      <c r="I79" s="11">
        <f t="shared" si="6"/>
        <v>0.18000000000000002</v>
      </c>
      <c r="J79" s="12">
        <f>SUM(J75:J78)</f>
        <v>0.48</v>
      </c>
      <c r="K79" s="10">
        <f>K74+K75+K77+K78</f>
        <v>135.81</v>
      </c>
      <c r="L79" s="12">
        <f>L74+L75+L78</f>
        <v>46.82</v>
      </c>
      <c r="M79" s="12">
        <f>M74+M75+M77+M78</f>
        <v>1.44</v>
      </c>
    </row>
    <row r="80" spans="1:19" x14ac:dyDescent="0.25">
      <c r="A80" s="113"/>
      <c r="B80" s="55" t="s">
        <v>58</v>
      </c>
      <c r="M80" s="23"/>
    </row>
    <row r="81" spans="1:19" x14ac:dyDescent="0.25">
      <c r="A81" s="107" t="s">
        <v>2</v>
      </c>
      <c r="B81" s="6" t="s">
        <v>3</v>
      </c>
      <c r="C81" s="7" t="s">
        <v>4</v>
      </c>
      <c r="D81" s="8"/>
      <c r="E81" s="9" t="s">
        <v>5</v>
      </c>
      <c r="F81" s="10"/>
      <c r="G81" s="7" t="s">
        <v>6</v>
      </c>
      <c r="H81" s="5" t="s">
        <v>7</v>
      </c>
      <c r="I81" s="9"/>
      <c r="J81" s="11"/>
      <c r="K81" s="12"/>
      <c r="L81" s="8" t="s">
        <v>8</v>
      </c>
      <c r="M81" s="13"/>
    </row>
    <row r="82" spans="1:19" x14ac:dyDescent="0.25">
      <c r="A82" s="117"/>
      <c r="B82" s="15" t="s">
        <v>9</v>
      </c>
      <c r="C82" s="16" t="s">
        <v>10</v>
      </c>
      <c r="D82" s="15" t="s">
        <v>11</v>
      </c>
      <c r="E82" s="16" t="s">
        <v>12</v>
      </c>
      <c r="F82" s="15" t="s">
        <v>13</v>
      </c>
      <c r="G82" s="15" t="s">
        <v>14</v>
      </c>
      <c r="H82" s="12" t="s">
        <v>15</v>
      </c>
      <c r="I82" s="17" t="s">
        <v>16</v>
      </c>
      <c r="J82" s="6" t="s">
        <v>17</v>
      </c>
      <c r="K82" s="12" t="s">
        <v>18</v>
      </c>
      <c r="L82" s="18" t="s">
        <v>19</v>
      </c>
      <c r="M82" s="19" t="s">
        <v>20</v>
      </c>
    </row>
    <row r="83" spans="1:19" x14ac:dyDescent="0.25">
      <c r="A83" s="112">
        <v>1</v>
      </c>
      <c r="B83" s="12">
        <v>2</v>
      </c>
      <c r="C83" s="9">
        <v>3</v>
      </c>
      <c r="D83" s="12">
        <v>4</v>
      </c>
      <c r="E83" s="9">
        <v>5</v>
      </c>
      <c r="F83" s="12">
        <v>6</v>
      </c>
      <c r="G83" s="9">
        <v>7</v>
      </c>
      <c r="H83" s="12">
        <v>8</v>
      </c>
      <c r="I83" s="20">
        <v>9</v>
      </c>
      <c r="J83" s="12">
        <v>10</v>
      </c>
      <c r="K83" s="12">
        <v>11</v>
      </c>
      <c r="L83" s="9">
        <v>12</v>
      </c>
      <c r="M83" s="12">
        <v>13</v>
      </c>
    </row>
    <row r="84" spans="1:19" x14ac:dyDescent="0.25">
      <c r="A84" s="113"/>
      <c r="B84" s="45" t="s">
        <v>22</v>
      </c>
      <c r="C84" s="9"/>
      <c r="D84" s="9"/>
      <c r="E84" s="9"/>
      <c r="F84" s="9"/>
      <c r="G84" s="9"/>
      <c r="H84" s="9"/>
      <c r="I84" s="11"/>
      <c r="J84" s="9"/>
      <c r="K84" s="9"/>
      <c r="L84" s="9"/>
      <c r="M84" s="10"/>
    </row>
    <row r="85" spans="1:19" ht="22.5" x14ac:dyDescent="0.25">
      <c r="A85" s="112" t="s">
        <v>32</v>
      </c>
      <c r="B85" s="12" t="s">
        <v>33</v>
      </c>
      <c r="C85" s="8">
        <v>100</v>
      </c>
      <c r="D85" s="12">
        <v>1.3</v>
      </c>
      <c r="E85" s="12">
        <v>2.2999999999999998</v>
      </c>
      <c r="F85" s="12">
        <v>7.2</v>
      </c>
      <c r="G85" s="12">
        <v>54</v>
      </c>
      <c r="H85" s="46">
        <v>0.03</v>
      </c>
      <c r="I85" s="46">
        <v>0.03</v>
      </c>
      <c r="J85" s="46">
        <v>5.18</v>
      </c>
      <c r="K85" s="46">
        <v>23.23</v>
      </c>
      <c r="L85" s="46">
        <v>16.16</v>
      </c>
      <c r="M85" s="47">
        <v>0.67</v>
      </c>
      <c r="S85" s="102"/>
    </row>
    <row r="86" spans="1:19" ht="22.5" x14ac:dyDescent="0.25">
      <c r="A86" s="108" t="s">
        <v>42</v>
      </c>
      <c r="B86" s="54" t="s">
        <v>43</v>
      </c>
      <c r="C86" s="7">
        <v>180</v>
      </c>
      <c r="D86" s="6">
        <v>3.7</v>
      </c>
      <c r="E86" s="7">
        <v>5.9</v>
      </c>
      <c r="F86" s="6">
        <v>24</v>
      </c>
      <c r="G86" s="7">
        <v>166</v>
      </c>
      <c r="H86" s="6">
        <v>0.14000000000000001</v>
      </c>
      <c r="I86" s="46">
        <v>0.12</v>
      </c>
      <c r="J86" s="10">
        <v>12.45</v>
      </c>
      <c r="K86" s="6">
        <v>42.72</v>
      </c>
      <c r="L86" s="7">
        <v>34.08</v>
      </c>
      <c r="M86" s="6">
        <v>1.24</v>
      </c>
      <c r="S86" s="101"/>
    </row>
    <row r="87" spans="1:19" ht="22.5" x14ac:dyDescent="0.25">
      <c r="A87" s="110" t="s">
        <v>44</v>
      </c>
      <c r="B87" s="74" t="s">
        <v>45</v>
      </c>
      <c r="C87" s="31">
        <v>200</v>
      </c>
      <c r="D87" s="6">
        <v>3.3</v>
      </c>
      <c r="E87" s="7">
        <v>3.1</v>
      </c>
      <c r="F87" s="6">
        <v>13.6</v>
      </c>
      <c r="G87" s="7">
        <v>94</v>
      </c>
      <c r="H87" s="6">
        <v>0.03</v>
      </c>
      <c r="I87" s="32">
        <v>0.13</v>
      </c>
      <c r="J87" s="39">
        <v>0.52</v>
      </c>
      <c r="K87" s="6">
        <v>110.37</v>
      </c>
      <c r="L87" s="7">
        <v>26.97</v>
      </c>
      <c r="M87" s="6">
        <v>0.88</v>
      </c>
      <c r="S87" s="101"/>
    </row>
    <row r="88" spans="1:19" x14ac:dyDescent="0.25">
      <c r="A88" s="118"/>
      <c r="B88" s="36" t="s">
        <v>29</v>
      </c>
      <c r="C88" s="49">
        <v>50</v>
      </c>
      <c r="D88" s="50">
        <v>3.8</v>
      </c>
      <c r="E88" s="49">
        <v>0.4</v>
      </c>
      <c r="F88" s="50">
        <v>24.6</v>
      </c>
      <c r="G88" s="49">
        <v>117.55743</v>
      </c>
      <c r="H88" s="50">
        <v>0.06</v>
      </c>
      <c r="I88" s="49">
        <v>0.01</v>
      </c>
      <c r="J88" s="50">
        <v>0</v>
      </c>
      <c r="K88" s="49">
        <v>10</v>
      </c>
      <c r="L88" s="50">
        <v>7</v>
      </c>
      <c r="M88" s="48">
        <v>0.56999999999999995</v>
      </c>
      <c r="S88" s="103"/>
    </row>
    <row r="89" spans="1:19" x14ac:dyDescent="0.25">
      <c r="A89" s="119"/>
      <c r="B89" s="45" t="s">
        <v>40</v>
      </c>
      <c r="C89" s="45"/>
      <c r="D89" s="12">
        <f t="shared" ref="D89:I89" si="7">D85+D86+D87+D88</f>
        <v>12.100000000000001</v>
      </c>
      <c r="E89" s="12">
        <f t="shared" si="7"/>
        <v>11.7</v>
      </c>
      <c r="F89" s="12">
        <f t="shared" si="7"/>
        <v>69.400000000000006</v>
      </c>
      <c r="G89" s="9">
        <f t="shared" si="7"/>
        <v>431.55743000000001</v>
      </c>
      <c r="H89" s="12">
        <f t="shared" si="7"/>
        <v>0.26</v>
      </c>
      <c r="I89" s="11">
        <f t="shared" si="7"/>
        <v>0.29000000000000004</v>
      </c>
      <c r="J89" s="12">
        <f>SUM(J86:J88)</f>
        <v>12.969999999999999</v>
      </c>
      <c r="K89" s="10">
        <f>K85+K86+K87+K88</f>
        <v>186.32</v>
      </c>
      <c r="L89" s="12">
        <f>L85+L86+L87+L88</f>
        <v>84.21</v>
      </c>
      <c r="M89" s="12">
        <f>M85+M86+M87+M88</f>
        <v>3.36</v>
      </c>
      <c r="S89" s="101"/>
    </row>
    <row r="90" spans="1:19" x14ac:dyDescent="0.25">
      <c r="A90" s="113"/>
      <c r="B90" s="52" t="s">
        <v>59</v>
      </c>
      <c r="M90" s="23"/>
    </row>
    <row r="91" spans="1:19" x14ac:dyDescent="0.25">
      <c r="A91" s="108" t="s">
        <v>2</v>
      </c>
      <c r="B91" s="38" t="s">
        <v>3</v>
      </c>
      <c r="C91" s="7" t="s">
        <v>4</v>
      </c>
      <c r="D91" s="8"/>
      <c r="E91" s="9" t="s">
        <v>5</v>
      </c>
      <c r="F91" s="10"/>
      <c r="G91" s="7" t="s">
        <v>6</v>
      </c>
      <c r="H91" s="5" t="s">
        <v>7</v>
      </c>
      <c r="I91" s="9"/>
      <c r="J91" s="11"/>
      <c r="K91" s="12"/>
      <c r="L91" s="8" t="s">
        <v>8</v>
      </c>
      <c r="M91" s="13"/>
    </row>
    <row r="92" spans="1:19" x14ac:dyDescent="0.25">
      <c r="A92" s="117"/>
      <c r="B92" s="15" t="s">
        <v>9</v>
      </c>
      <c r="C92" s="16" t="s">
        <v>10</v>
      </c>
      <c r="D92" s="15" t="s">
        <v>11</v>
      </c>
      <c r="E92" s="16" t="s">
        <v>12</v>
      </c>
      <c r="F92" s="15" t="s">
        <v>13</v>
      </c>
      <c r="G92" s="15" t="s">
        <v>14</v>
      </c>
      <c r="H92" s="12" t="s">
        <v>15</v>
      </c>
      <c r="I92" s="17" t="s">
        <v>16</v>
      </c>
      <c r="J92" s="6" t="s">
        <v>17</v>
      </c>
      <c r="K92" s="12" t="s">
        <v>18</v>
      </c>
      <c r="L92" s="18" t="s">
        <v>19</v>
      </c>
      <c r="M92" s="19" t="s">
        <v>20</v>
      </c>
    </row>
    <row r="93" spans="1:19" x14ac:dyDescent="0.25">
      <c r="A93" s="112">
        <v>1</v>
      </c>
      <c r="B93" s="12">
        <v>2</v>
      </c>
      <c r="C93" s="9">
        <v>3</v>
      </c>
      <c r="D93" s="12">
        <v>4</v>
      </c>
      <c r="E93" s="9">
        <v>5</v>
      </c>
      <c r="F93" s="12">
        <v>6</v>
      </c>
      <c r="G93" s="9">
        <v>7</v>
      </c>
      <c r="H93" s="12">
        <v>8</v>
      </c>
      <c r="I93" s="20">
        <v>9</v>
      </c>
      <c r="J93" s="12">
        <v>10</v>
      </c>
      <c r="K93" s="12">
        <v>11</v>
      </c>
      <c r="L93" s="9">
        <v>12</v>
      </c>
      <c r="M93" s="12">
        <v>13</v>
      </c>
    </row>
    <row r="94" spans="1:19" x14ac:dyDescent="0.25">
      <c r="A94" s="113"/>
      <c r="B94" s="45" t="s">
        <v>22</v>
      </c>
      <c r="C94" s="9"/>
      <c r="D94" s="9"/>
      <c r="E94" s="9"/>
      <c r="F94" s="9"/>
      <c r="G94" s="9"/>
      <c r="H94" s="9"/>
      <c r="I94" s="11"/>
      <c r="J94" s="9"/>
      <c r="K94" s="9"/>
      <c r="L94" s="9"/>
      <c r="M94" s="10"/>
    </row>
    <row r="95" spans="1:19" x14ac:dyDescent="0.25">
      <c r="A95" s="108" t="s">
        <v>60</v>
      </c>
      <c r="B95" s="75" t="s">
        <v>61</v>
      </c>
      <c r="C95" s="7" t="s">
        <v>62</v>
      </c>
      <c r="D95" s="6">
        <v>2.1</v>
      </c>
      <c r="E95" s="7">
        <v>5.2</v>
      </c>
      <c r="F95" s="6">
        <v>15.4</v>
      </c>
      <c r="G95" s="7">
        <v>119</v>
      </c>
      <c r="H95" s="6">
        <v>0.08</v>
      </c>
      <c r="I95" s="28">
        <v>0.05</v>
      </c>
      <c r="J95" s="7">
        <v>6.7</v>
      </c>
      <c r="K95" s="6">
        <v>15.05</v>
      </c>
      <c r="L95" s="7">
        <v>22.5</v>
      </c>
      <c r="M95" s="6">
        <v>0.84</v>
      </c>
      <c r="S95" s="101"/>
    </row>
    <row r="96" spans="1:19" x14ac:dyDescent="0.25">
      <c r="A96" s="118"/>
      <c r="B96" s="58" t="s">
        <v>63</v>
      </c>
      <c r="C96" s="16"/>
      <c r="D96" s="15"/>
      <c r="E96" s="16"/>
      <c r="F96" s="15"/>
      <c r="G96" s="16"/>
      <c r="H96" s="15"/>
      <c r="I96" s="29"/>
      <c r="J96" s="16"/>
      <c r="K96" s="15"/>
      <c r="L96" s="16"/>
      <c r="M96" s="15"/>
    </row>
    <row r="97" spans="1:19" ht="22.5" x14ac:dyDescent="0.25">
      <c r="A97" s="110" t="s">
        <v>38</v>
      </c>
      <c r="B97" s="15" t="s">
        <v>39</v>
      </c>
      <c r="C97" s="37">
        <v>200</v>
      </c>
      <c r="D97" s="15">
        <v>0.1</v>
      </c>
      <c r="E97" s="15">
        <v>0</v>
      </c>
      <c r="F97" s="12">
        <v>9.1</v>
      </c>
      <c r="G97" s="12">
        <v>35</v>
      </c>
      <c r="H97" s="10">
        <v>0</v>
      </c>
      <c r="I97" s="46">
        <v>0</v>
      </c>
      <c r="J97" s="39">
        <v>0</v>
      </c>
      <c r="K97" s="15">
        <v>0.26</v>
      </c>
      <c r="L97" s="14">
        <v>0</v>
      </c>
      <c r="M97" s="38">
        <v>0.03</v>
      </c>
      <c r="S97" s="101"/>
    </row>
    <row r="98" spans="1:19" x14ac:dyDescent="0.25">
      <c r="A98" s="120"/>
      <c r="B98" s="36" t="s">
        <v>29</v>
      </c>
      <c r="C98" s="49">
        <v>50</v>
      </c>
      <c r="D98" s="50">
        <v>3.8</v>
      </c>
      <c r="E98" s="49">
        <v>0.4</v>
      </c>
      <c r="F98" s="50">
        <v>24.6</v>
      </c>
      <c r="G98" s="49">
        <v>117.55743</v>
      </c>
      <c r="H98" s="50">
        <v>0.06</v>
      </c>
      <c r="I98" s="49">
        <v>0.01</v>
      </c>
      <c r="J98" s="50">
        <v>0</v>
      </c>
      <c r="K98" s="49">
        <v>10</v>
      </c>
      <c r="L98" s="50">
        <v>7</v>
      </c>
      <c r="M98" s="48">
        <v>0.56999999999999995</v>
      </c>
      <c r="S98" s="103"/>
    </row>
    <row r="99" spans="1:19" x14ac:dyDescent="0.25">
      <c r="A99" s="120"/>
      <c r="B99" s="60" t="s">
        <v>85</v>
      </c>
      <c r="C99" s="49">
        <v>75</v>
      </c>
      <c r="D99" s="50">
        <v>5.03</v>
      </c>
      <c r="E99" s="49">
        <v>8.3000000000000007</v>
      </c>
      <c r="F99" s="50">
        <v>46.2</v>
      </c>
      <c r="G99" s="49">
        <v>131</v>
      </c>
      <c r="H99" s="50">
        <v>0.05</v>
      </c>
      <c r="I99" s="49">
        <v>0.04</v>
      </c>
      <c r="J99" s="50">
        <v>0.04</v>
      </c>
      <c r="K99" s="49">
        <v>18.05</v>
      </c>
      <c r="L99" s="50">
        <v>6</v>
      </c>
      <c r="M99" s="48">
        <v>0.6</v>
      </c>
      <c r="S99" s="103"/>
    </row>
    <row r="100" spans="1:19" x14ac:dyDescent="0.25">
      <c r="A100" s="120"/>
      <c r="B100" s="40" t="s">
        <v>40</v>
      </c>
      <c r="C100" s="76"/>
      <c r="D100" s="12">
        <f t="shared" ref="D100:K100" si="8">SUM(D95:D99)</f>
        <v>11.030000000000001</v>
      </c>
      <c r="E100" s="12">
        <f t="shared" si="8"/>
        <v>13.900000000000002</v>
      </c>
      <c r="F100" s="12">
        <f t="shared" si="8"/>
        <v>95.300000000000011</v>
      </c>
      <c r="G100" s="9">
        <f t="shared" si="8"/>
        <v>402.55743000000001</v>
      </c>
      <c r="H100" s="12">
        <f t="shared" si="8"/>
        <v>0.19</v>
      </c>
      <c r="I100" s="11">
        <f t="shared" si="8"/>
        <v>0.1</v>
      </c>
      <c r="J100" s="12">
        <f t="shared" si="8"/>
        <v>6.74</v>
      </c>
      <c r="K100" s="10">
        <f t="shared" si="8"/>
        <v>43.36</v>
      </c>
      <c r="L100" s="12">
        <f>L95+L98</f>
        <v>29.5</v>
      </c>
      <c r="M100" s="12">
        <f>SUM(M95:M99)</f>
        <v>2.04</v>
      </c>
      <c r="S100" s="101"/>
    </row>
    <row r="101" spans="1:19" x14ac:dyDescent="0.25">
      <c r="A101" s="124"/>
      <c r="B101" s="52" t="s">
        <v>64</v>
      </c>
      <c r="M101" s="23"/>
    </row>
    <row r="102" spans="1:19" x14ac:dyDescent="0.25">
      <c r="A102" s="108" t="s">
        <v>2</v>
      </c>
      <c r="B102" s="31" t="s">
        <v>3</v>
      </c>
      <c r="C102" s="7" t="s">
        <v>4</v>
      </c>
      <c r="D102" s="8"/>
      <c r="E102" s="9" t="s">
        <v>5</v>
      </c>
      <c r="F102" s="10"/>
      <c r="G102" s="7" t="s">
        <v>6</v>
      </c>
      <c r="H102" s="5" t="s">
        <v>7</v>
      </c>
      <c r="I102" s="9"/>
      <c r="J102" s="11"/>
      <c r="K102" s="12"/>
      <c r="L102" s="8" t="s">
        <v>8</v>
      </c>
      <c r="M102" s="13"/>
    </row>
    <row r="103" spans="1:19" x14ac:dyDescent="0.25">
      <c r="A103" s="125"/>
      <c r="B103" s="58" t="s">
        <v>9</v>
      </c>
      <c r="C103" s="16" t="s">
        <v>10</v>
      </c>
      <c r="D103" s="15" t="s">
        <v>11</v>
      </c>
      <c r="E103" s="16" t="s">
        <v>12</v>
      </c>
      <c r="F103" s="15" t="s">
        <v>13</v>
      </c>
      <c r="G103" s="15" t="s">
        <v>14</v>
      </c>
      <c r="H103" s="12" t="s">
        <v>15</v>
      </c>
      <c r="I103" s="17" t="s">
        <v>16</v>
      </c>
      <c r="J103" s="6" t="s">
        <v>17</v>
      </c>
      <c r="K103" s="12" t="s">
        <v>18</v>
      </c>
      <c r="L103" s="18" t="s">
        <v>19</v>
      </c>
      <c r="M103" s="56" t="s">
        <v>20</v>
      </c>
    </row>
    <row r="104" spans="1:19" x14ac:dyDescent="0.25">
      <c r="A104" s="110">
        <v>1</v>
      </c>
      <c r="B104" s="10">
        <v>2</v>
      </c>
      <c r="C104" s="9">
        <v>3</v>
      </c>
      <c r="D104" s="12">
        <v>4</v>
      </c>
      <c r="E104" s="9">
        <v>5</v>
      </c>
      <c r="F104" s="12">
        <v>6</v>
      </c>
      <c r="G104" s="9">
        <v>7</v>
      </c>
      <c r="H104" s="12">
        <v>8</v>
      </c>
      <c r="I104" s="20">
        <v>9</v>
      </c>
      <c r="J104" s="12">
        <v>10</v>
      </c>
      <c r="K104" s="12">
        <v>11</v>
      </c>
      <c r="L104" s="9">
        <v>12</v>
      </c>
      <c r="M104" s="12">
        <v>13</v>
      </c>
    </row>
    <row r="105" spans="1:19" x14ac:dyDescent="0.25">
      <c r="A105" s="117"/>
      <c r="B105" s="45" t="s">
        <v>22</v>
      </c>
      <c r="C105" s="9"/>
      <c r="D105" s="9"/>
      <c r="E105" s="9"/>
      <c r="F105" s="9"/>
      <c r="G105" s="9"/>
      <c r="H105" s="9"/>
      <c r="I105" s="11"/>
      <c r="J105" s="9"/>
      <c r="K105" s="9"/>
      <c r="L105" s="9"/>
      <c r="M105" s="12"/>
    </row>
    <row r="106" spans="1:19" ht="22.5" x14ac:dyDescent="0.25">
      <c r="A106" s="110" t="s">
        <v>65</v>
      </c>
      <c r="B106" s="57" t="s">
        <v>66</v>
      </c>
      <c r="C106" s="9">
        <v>80</v>
      </c>
      <c r="D106" s="12">
        <v>1.1000000000000001</v>
      </c>
      <c r="E106" s="12">
        <v>6.6</v>
      </c>
      <c r="F106" s="12">
        <v>5.3</v>
      </c>
      <c r="G106" s="12">
        <v>84</v>
      </c>
      <c r="H106" s="12">
        <v>0.01</v>
      </c>
      <c r="I106" s="46">
        <v>0.02</v>
      </c>
      <c r="J106" s="10">
        <v>1.49</v>
      </c>
      <c r="K106" s="12">
        <v>27.69</v>
      </c>
      <c r="L106" s="9">
        <v>14.92</v>
      </c>
      <c r="M106" s="12">
        <v>0.96</v>
      </c>
      <c r="S106" s="101"/>
    </row>
    <row r="107" spans="1:19" ht="22.5" x14ac:dyDescent="0.25">
      <c r="A107" s="110" t="s">
        <v>67</v>
      </c>
      <c r="B107" s="10" t="s">
        <v>68</v>
      </c>
      <c r="C107" s="9" t="s">
        <v>49</v>
      </c>
      <c r="D107" s="12">
        <v>7.2</v>
      </c>
      <c r="E107" s="12">
        <v>7.2</v>
      </c>
      <c r="F107" s="12">
        <v>36.799999999999997</v>
      </c>
      <c r="G107" s="12">
        <v>242</v>
      </c>
      <c r="H107" s="10">
        <v>0.14000000000000001</v>
      </c>
      <c r="I107" s="47">
        <v>0.16</v>
      </c>
      <c r="J107" s="38">
        <v>0.44</v>
      </c>
      <c r="K107" s="12">
        <v>116.39</v>
      </c>
      <c r="L107" s="8">
        <v>36.4</v>
      </c>
      <c r="M107" s="12">
        <v>2.11</v>
      </c>
      <c r="S107" s="101"/>
    </row>
    <row r="108" spans="1:19" ht="22.5" x14ac:dyDescent="0.25">
      <c r="A108" s="110" t="s">
        <v>38</v>
      </c>
      <c r="B108" s="39" t="s">
        <v>39</v>
      </c>
      <c r="C108" s="37">
        <v>200</v>
      </c>
      <c r="D108" s="15">
        <v>0.1</v>
      </c>
      <c r="E108" s="15">
        <v>0</v>
      </c>
      <c r="F108" s="12">
        <v>9.1</v>
      </c>
      <c r="G108" s="12">
        <v>35</v>
      </c>
      <c r="H108" s="10">
        <v>0</v>
      </c>
      <c r="I108" s="46">
        <v>0</v>
      </c>
      <c r="J108" s="39">
        <v>0</v>
      </c>
      <c r="K108" s="15">
        <v>0.26</v>
      </c>
      <c r="L108" s="14">
        <v>0</v>
      </c>
      <c r="M108" s="38">
        <v>0.03</v>
      </c>
      <c r="S108" s="101"/>
    </row>
    <row r="109" spans="1:19" x14ac:dyDescent="0.25">
      <c r="A109" s="120"/>
      <c r="B109" s="36" t="s">
        <v>29</v>
      </c>
      <c r="C109" s="61">
        <v>50</v>
      </c>
      <c r="D109" s="60">
        <v>3.8</v>
      </c>
      <c r="E109" s="61">
        <v>0.4</v>
      </c>
      <c r="F109" s="60">
        <v>24.6</v>
      </c>
      <c r="G109" s="61">
        <v>117.55743</v>
      </c>
      <c r="H109" s="60">
        <v>0.06</v>
      </c>
      <c r="I109" s="61">
        <v>0.01</v>
      </c>
      <c r="J109" s="60">
        <v>0</v>
      </c>
      <c r="K109" s="61">
        <v>10</v>
      </c>
      <c r="L109" s="78">
        <v>7</v>
      </c>
      <c r="M109" s="60">
        <v>0.56999999999999995</v>
      </c>
      <c r="S109" s="105"/>
    </row>
    <row r="110" spans="1:19" x14ac:dyDescent="0.25">
      <c r="A110" s="113"/>
      <c r="B110" s="45" t="s">
        <v>40</v>
      </c>
      <c r="C110" s="45"/>
      <c r="D110" s="12">
        <f>D106+D107+D108+D109</f>
        <v>12.2</v>
      </c>
      <c r="E110" s="12">
        <f>E106+E107+E108+E109</f>
        <v>14.200000000000001</v>
      </c>
      <c r="F110" s="12">
        <f>F106+F107+F108+F109</f>
        <v>75.8</v>
      </c>
      <c r="G110" s="9">
        <f>G106+G107+G108+G109</f>
        <v>478.55743000000001</v>
      </c>
      <c r="H110" s="12">
        <f>SUM(H107:H109)</f>
        <v>0.2</v>
      </c>
      <c r="I110" s="11">
        <f>SUM(I107:I109)</f>
        <v>0.17</v>
      </c>
      <c r="J110" s="12">
        <f>SUM(J107:J109)</f>
        <v>0.44</v>
      </c>
      <c r="K110" s="10">
        <f>K106+K107+K108+K109</f>
        <v>154.34</v>
      </c>
      <c r="L110" s="8">
        <f>L106+L107+L108+L109</f>
        <v>58.32</v>
      </c>
      <c r="M110" s="12">
        <f>M106+M107+M108+M109</f>
        <v>3.6699999999999995</v>
      </c>
    </row>
    <row r="111" spans="1:19" x14ac:dyDescent="0.25">
      <c r="A111" s="79" t="s">
        <v>69</v>
      </c>
      <c r="B111" s="43"/>
      <c r="C111" s="44"/>
      <c r="D111" s="50">
        <f>D101+D110</f>
        <v>12.2</v>
      </c>
      <c r="E111" s="49">
        <f>E101+E110</f>
        <v>14.200000000000001</v>
      </c>
      <c r="F111" s="50">
        <f>F101+F110</f>
        <v>75.8</v>
      </c>
      <c r="G111" s="49">
        <f>G101+G110</f>
        <v>478.55743000000001</v>
      </c>
      <c r="H111" s="50">
        <f>H106+H107+H108+H109+H110</f>
        <v>0.41000000000000003</v>
      </c>
      <c r="I111" s="50">
        <f>I101+I110</f>
        <v>0.17</v>
      </c>
      <c r="J111" s="48">
        <f>J101+J110</f>
        <v>0.44</v>
      </c>
      <c r="K111" s="49">
        <f>K101+K110</f>
        <v>154.34</v>
      </c>
      <c r="L111" s="77">
        <f>L101+L110</f>
        <v>58.32</v>
      </c>
      <c r="M111" s="50">
        <f>M101+M110</f>
        <v>3.6699999999999995</v>
      </c>
    </row>
    <row r="112" spans="1:19" x14ac:dyDescent="0.25">
      <c r="A112" s="80" t="s">
        <v>70</v>
      </c>
      <c r="B112" s="43"/>
      <c r="C112" s="44"/>
      <c r="D112" s="81">
        <f t="shared" ref="D112:M112" si="9">D111+D100+D89+D79+D68+D58+D48+D38+D28+D17</f>
        <v>135.55000000000001</v>
      </c>
      <c r="E112" s="82">
        <f t="shared" si="9"/>
        <v>122.85999999999999</v>
      </c>
      <c r="F112" s="83">
        <f t="shared" si="9"/>
        <v>785.84</v>
      </c>
      <c r="G112" s="82">
        <f t="shared" si="9"/>
        <v>4828.8168699999997</v>
      </c>
      <c r="H112" s="84">
        <f t="shared" si="9"/>
        <v>2.31</v>
      </c>
      <c r="I112" s="82">
        <f t="shared" si="9"/>
        <v>7.5600000000000005</v>
      </c>
      <c r="J112" s="83">
        <f t="shared" si="9"/>
        <v>53.19</v>
      </c>
      <c r="K112" s="82">
        <f t="shared" si="9"/>
        <v>1027.94</v>
      </c>
      <c r="L112" s="85">
        <f t="shared" si="9"/>
        <v>512.91</v>
      </c>
      <c r="M112" s="83">
        <f t="shared" si="9"/>
        <v>24.689999999999998</v>
      </c>
    </row>
    <row r="113" spans="1:13" x14ac:dyDescent="0.25">
      <c r="A113" s="85" t="s">
        <v>71</v>
      </c>
      <c r="B113" s="86"/>
      <c r="C113" s="53"/>
      <c r="D113" s="81">
        <v>19</v>
      </c>
      <c r="E113" s="87">
        <v>20</v>
      </c>
      <c r="F113" s="84">
        <v>84</v>
      </c>
      <c r="G113" s="81">
        <v>588</v>
      </c>
      <c r="H113" s="88"/>
      <c r="I113" s="87"/>
      <c r="J113" s="84"/>
      <c r="K113" s="87"/>
      <c r="L113" s="80"/>
      <c r="M113" s="84"/>
    </row>
    <row r="114" spans="1:13" x14ac:dyDescent="0.25">
      <c r="A114" s="89" t="s">
        <v>72</v>
      </c>
      <c r="B114" s="90"/>
      <c r="C114" s="91"/>
      <c r="D114" s="92">
        <f>D112*10/D113</f>
        <v>71.34210526315789</v>
      </c>
      <c r="E114" s="91">
        <f>E112*10/E113</f>
        <v>61.429999999999993</v>
      </c>
      <c r="F114" s="93">
        <f>F112*10/F113</f>
        <v>93.552380952380958</v>
      </c>
      <c r="G114" s="93">
        <f>G112*10/G113</f>
        <v>82.12273588435373</v>
      </c>
      <c r="H114" s="94"/>
      <c r="I114" s="94"/>
      <c r="J114" s="94"/>
      <c r="K114" s="94"/>
      <c r="L114" s="95"/>
      <c r="M114" s="94"/>
    </row>
    <row r="115" spans="1:13" x14ac:dyDescent="0.25">
      <c r="A115" s="96" t="s">
        <v>73</v>
      </c>
      <c r="B115" s="97"/>
      <c r="C115" s="98"/>
      <c r="D115" s="98"/>
      <c r="E115" s="99"/>
      <c r="F115" s="99"/>
      <c r="G115" s="99" t="s">
        <v>74</v>
      </c>
      <c r="H115" s="59"/>
      <c r="I115" s="59"/>
      <c r="J115" s="59"/>
      <c r="K115" s="59"/>
      <c r="L115" s="51"/>
      <c r="M115" s="59"/>
    </row>
  </sheetData>
  <mergeCells count="9">
    <mergeCell ref="E5:I5"/>
    <mergeCell ref="J5:N5"/>
    <mergeCell ref="A6:M6"/>
    <mergeCell ref="E2:I2"/>
    <mergeCell ref="J2:N2"/>
    <mergeCell ref="E3:I3"/>
    <mergeCell ref="J3:N3"/>
    <mergeCell ref="E4:I4"/>
    <mergeCell ref="J4:N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2021-04-04T16:05:10Z</dcterms:modified>
</cp:coreProperties>
</file>